
<file path=[Content_Types].xml><?xml version="1.0" encoding="utf-8"?>
<Types xmlns="http://schemas.openxmlformats.org/package/2006/content-types">
  <Default Extension="bin" ContentType="application/vnd.openxmlformats-officedocument.spreadsheetml.printerSettings"/>
  <Override PartName="/xl/tables/table3.xml" ContentType="application/vnd.openxmlformats-officedocument.spreadsheetml.table+xml"/>
  <Default Extension="png" ContentType="image/png"/>
  <Override PartName="/xl/theme/theme1.xml" ContentType="application/vnd.openxmlformats-officedocument.theme+xml"/>
  <Override PartName="/xl/styles.xml" ContentType="application/vnd.openxmlformats-officedocument.spreadsheetml.styles+xml"/>
  <Override PartName="/xl/tables/table1.xml" ContentType="application/vnd.openxmlformats-officedocument.spreadsheetml.table+xml"/>
  <Override PartName="/xl/tables/table2.xml" ContentType="application/vnd.openxmlformats-officedocument.spreadsheetml.table+xml"/>
  <Default Extension="rels" ContentType="application/vnd.openxmlformats-package.relationships+xml"/>
  <Default Extension="xml" ContentType="application/xml"/>
  <Override PartName="/xl/workbook.xml" ContentType="application/vnd.openxmlformats-officedocument.spreadsheetml.sheet.main+xml"/>
  <Override PartName="/xl/worksheets/sheet4.xml" ContentType="application/vnd.openxmlformats-officedocument.spreadsheetml.worksheet+xml"/>
  <Override PartName="/xl/worksheets/sheet5.xml" ContentType="application/vnd.openxmlformats-officedocument.spreadsheetml.worksheet+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drawings/drawing1.xml" ContentType="application/vnd.openxmlformats-officedocument.drawing+xml"/>
  <Override PartName="/docProps/custom.xml" ContentType="application/vnd.openxmlformats-officedocument.custom-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calcChain.xml" ContentType="application/vnd.openxmlformats-officedocument.spreadsheetml.calcChain+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4" rupBuild="4505"/>
  <workbookPr/>
  <bookViews>
    <workbookView xWindow="0" yWindow="0" windowWidth="20490" windowHeight="7545"/>
  </bookViews>
  <sheets>
    <sheet name="MI_Oferente_Singular" sheetId="1" r:id="rId1"/>
    <sheet name="Listas" sheetId="2" state="hidden" r:id="rId2"/>
    <sheet name="Listas2" sheetId="3" state="hidden" r:id="rId3"/>
    <sheet name="ListasDpto-Mpio" sheetId="4" state="hidden" r:id="rId4"/>
    <sheet name="EAS" sheetId="5" state="hidden" r:id="rId5"/>
  </sheets>
  <externalReferences>
    <externalReference r:id="rId6"/>
  </externalReferences>
  <definedNames>
    <definedName name="_xlnm._FilterDatabase" localSheetId="4" hidden="1">EAS!$A$1:$B$1439</definedName>
    <definedName name="AMAZONAS">'ListasDpto-Mpio'!$C$2:$C$13</definedName>
    <definedName name="ANTIOQUIA">'ListasDpto-Mpio'!$D$2:$D$127</definedName>
    <definedName name="ARAUCA">'ListasDpto-Mpio'!$E$2:$E$9</definedName>
    <definedName name="ATLÁNTICO">'ListasDpto-Mpio'!$F$2:$F$25</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MI_Oferente_Singular!$I$80</definedName>
    <definedName name="DptoSel10">#REF!</definedName>
    <definedName name="DptoSel11" localSheetId="0">MI_Oferente_Singular!$I$81</definedName>
    <definedName name="DptoSel11">#REF!</definedName>
    <definedName name="DptoSel12" localSheetId="0">MI_Oferente_Singular!$I$82</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MI_Oferente_Singular!#REF!</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24519"/>
  <extLst>
    <ext uri="GoogleSheetsCustomDataVersion1">
      <go:sheetsCustomData xmlns:go="http://customooxmlschemas.google.com/" r:id="" roundtripDataSignature="AMtx7mjrPEOCaf89C+eIk0nYL4ZUeblM9A=="/>
    </ext>
  </extLst>
</workbook>
</file>

<file path=xl/calcChain.xml><?xml version="1.0" encoding="utf-8"?>
<calcChain xmlns="http://schemas.openxmlformats.org/spreadsheetml/2006/main">
  <c r="N20" i="1"/>
  <c r="N21"/>
  <c r="L114"/>
  <c r="G114"/>
  <c r="G59" l="1"/>
  <c r="G58"/>
  <c r="G57"/>
  <c r="G56"/>
  <c r="G55"/>
  <c r="G54"/>
  <c r="G52"/>
  <c r="G51"/>
  <c r="G49"/>
  <c r="G50"/>
  <c r="B38"/>
  <c r="O198"/>
  <c r="O191"/>
  <c r="J185"/>
  <c r="M185" s="1"/>
  <c r="R183"/>
  <c r="R182"/>
  <c r="R181"/>
  <c r="Z180"/>
  <c r="R180"/>
  <c r="Z179"/>
  <c r="R179"/>
  <c r="G179"/>
  <c r="C185" s="1"/>
  <c r="E185" s="1"/>
  <c r="Z178"/>
  <c r="O176"/>
  <c r="O161"/>
  <c r="N160"/>
  <c r="L160"/>
  <c r="G160"/>
  <c r="N159"/>
  <c r="L159"/>
  <c r="G159"/>
  <c r="N158"/>
  <c r="L158"/>
  <c r="G158"/>
  <c r="N157"/>
  <c r="L157"/>
  <c r="G157"/>
  <c r="N156"/>
  <c r="L156"/>
  <c r="G156"/>
  <c r="N155"/>
  <c r="L155"/>
  <c r="G155"/>
  <c r="N154"/>
  <c r="L154"/>
  <c r="G154"/>
  <c r="N153"/>
  <c r="L153"/>
  <c r="G153"/>
  <c r="N152"/>
  <c r="L152"/>
  <c r="G152"/>
  <c r="N151"/>
  <c r="L151"/>
  <c r="G151"/>
  <c r="N150"/>
  <c r="L150"/>
  <c r="G150"/>
  <c r="N149"/>
  <c r="L149"/>
  <c r="G149"/>
  <c r="N148"/>
  <c r="L148"/>
  <c r="G148"/>
  <c r="N147"/>
  <c r="L147" s="1"/>
  <c r="G147"/>
  <c r="N146"/>
  <c r="L146" s="1"/>
  <c r="G146"/>
  <c r="N145"/>
  <c r="L145"/>
  <c r="G145"/>
  <c r="N144"/>
  <c r="L144" s="1"/>
  <c r="G144"/>
  <c r="N143"/>
  <c r="L143"/>
  <c r="G143"/>
  <c r="N142"/>
  <c r="L142"/>
  <c r="G142"/>
  <c r="N141"/>
  <c r="L141" s="1"/>
  <c r="G141"/>
  <c r="N140"/>
  <c r="L140"/>
  <c r="G140"/>
  <c r="N139"/>
  <c r="L139" s="1"/>
  <c r="G139"/>
  <c r="N138"/>
  <c r="L138" s="1"/>
  <c r="G138"/>
  <c r="N137"/>
  <c r="L137" s="1"/>
  <c r="G137"/>
  <c r="N136"/>
  <c r="L136" s="1"/>
  <c r="G136"/>
  <c r="N135"/>
  <c r="L135" s="1"/>
  <c r="G135"/>
  <c r="N134"/>
  <c r="L134" s="1"/>
  <c r="G134"/>
  <c r="N133"/>
  <c r="L133" s="1"/>
  <c r="G133"/>
  <c r="N132"/>
  <c r="L132" s="1"/>
  <c r="G132"/>
  <c r="N131"/>
  <c r="L131" s="1"/>
  <c r="G131"/>
  <c r="N130"/>
  <c r="L130" s="1"/>
  <c r="G130"/>
  <c r="N129"/>
  <c r="L129" s="1"/>
  <c r="G129"/>
  <c r="N128"/>
  <c r="L128" s="1"/>
  <c r="G128"/>
  <c r="N127"/>
  <c r="L127" s="1"/>
  <c r="G127"/>
  <c r="N126"/>
  <c r="L126" s="1"/>
  <c r="G126"/>
  <c r="N125"/>
  <c r="L125" s="1"/>
  <c r="G125"/>
  <c r="N124"/>
  <c r="L124" s="1"/>
  <c r="G124"/>
  <c r="N123"/>
  <c r="L123" s="1"/>
  <c r="G123"/>
  <c r="N122"/>
  <c r="L122"/>
  <c r="G122"/>
  <c r="N121"/>
  <c r="L121"/>
  <c r="G121"/>
  <c r="N120"/>
  <c r="L120" s="1"/>
  <c r="G120"/>
  <c r="N119"/>
  <c r="L119" s="1"/>
  <c r="G119"/>
  <c r="N118"/>
  <c r="L118" s="1"/>
  <c r="G118"/>
  <c r="N117"/>
  <c r="L117"/>
  <c r="G117"/>
  <c r="N116"/>
  <c r="L116"/>
  <c r="G116"/>
  <c r="N115"/>
  <c r="L115" s="1"/>
  <c r="G115"/>
  <c r="O112"/>
  <c r="G107"/>
  <c r="G106"/>
  <c r="G105"/>
  <c r="G104"/>
  <c r="G103"/>
  <c r="G102"/>
  <c r="G101"/>
  <c r="G100"/>
  <c r="G99"/>
  <c r="G98"/>
  <c r="G97"/>
  <c r="G96"/>
  <c r="G95"/>
  <c r="G94"/>
  <c r="G93"/>
  <c r="G92"/>
  <c r="G91"/>
  <c r="G90"/>
  <c r="G89"/>
  <c r="G88"/>
  <c r="G87"/>
  <c r="G86"/>
  <c r="G85"/>
  <c r="N35"/>
  <c r="N34"/>
  <c r="N33"/>
  <c r="N32"/>
  <c r="N31"/>
  <c r="N30"/>
  <c r="N29"/>
  <c r="N28"/>
  <c r="N27"/>
  <c r="N26"/>
  <c r="N25"/>
  <c r="N24"/>
  <c r="N23"/>
  <c r="N22"/>
  <c r="W20"/>
  <c r="V20"/>
  <c r="I10"/>
  <c r="E10"/>
  <c r="B10"/>
  <c r="K9"/>
  <c r="I9"/>
  <c r="E9"/>
  <c r="B9"/>
  <c r="K8"/>
  <c r="I8"/>
  <c r="E8"/>
  <c r="B8"/>
</calcChain>
</file>

<file path=xl/sharedStrings.xml><?xml version="1.0" encoding="utf-8"?>
<sst xmlns="http://schemas.openxmlformats.org/spreadsheetml/2006/main" count="3137" uniqueCount="2720">
  <si>
    <t xml:space="preserve">MANIFESTACIÓN DE INTERÉS PARA LA SELECCIÓN DE OFERENTES EN CONTRATOS DE APORTE DE SERVICIOS 
DE ATENCIÓN A LA PRIMERA INFANCIA  </t>
  </si>
  <si>
    <t>DOCUMENTO EN REVISIÓN</t>
  </si>
  <si>
    <t>FECH A PENDIENTE</t>
  </si>
  <si>
    <t>Versión 1</t>
  </si>
  <si>
    <t>Página 1 de 3</t>
  </si>
  <si>
    <t>Clasificación de la Información:
Pública</t>
  </si>
  <si>
    <t>VÍNCULOS</t>
  </si>
  <si>
    <t>DP_Asunto_ManifestacionInteres_No</t>
  </si>
  <si>
    <t>Asunto: Manifestación de interés No</t>
  </si>
  <si>
    <t>Regional ICBF:</t>
  </si>
  <si>
    <t>Tipo de Oferente:</t>
  </si>
  <si>
    <t>Singular</t>
  </si>
  <si>
    <t>% participación</t>
  </si>
  <si>
    <t>100%</t>
  </si>
  <si>
    <t>IDENTIFICACIÓN DEL OFERENTE</t>
  </si>
  <si>
    <t>DATOS CONTRATO DE LA INVITACIÓN</t>
  </si>
  <si>
    <t>NIT (Sin dígito de verificación):</t>
  </si>
  <si>
    <t>Datos básicos del contrato relacionado con la Manifestación de interés del Asunto</t>
  </si>
  <si>
    <t>Departamento</t>
  </si>
  <si>
    <t>Municipio</t>
  </si>
  <si>
    <t>Valor invitación</t>
  </si>
  <si>
    <t>Fecha inicio</t>
  </si>
  <si>
    <t>Fecha final</t>
  </si>
  <si>
    <t>Tiempo ejecución (meses)</t>
  </si>
  <si>
    <t>Razón Social:</t>
  </si>
  <si>
    <t>Objeto del contrato</t>
  </si>
  <si>
    <t>REGISTRO DE INFORMACIÓN PARA CADA UNO DE LOS CRITERIOS DE LA MANIFESTACIÓN DE INTERÉS</t>
  </si>
  <si>
    <t>EXPERIENCIA TERRITORIAL</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</si>
  <si>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</si>
  <si>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Lugar de ejecución</t>
  </si>
  <si>
    <t>No.</t>
  </si>
  <si>
    <t>Entidad contratante</t>
  </si>
  <si>
    <t>Sector</t>
  </si>
  <si>
    <t>Número de contrato</t>
  </si>
  <si>
    <t>Fecha  Inicio (dd/mm/aaaa)</t>
  </si>
  <si>
    <t>Fecha  terminación (dd/mm/aaaa)</t>
  </si>
  <si>
    <t>Experiencia (meses)</t>
  </si>
  <si>
    <t>Valor del contrato</t>
  </si>
  <si>
    <t>Unión Temporal / Consorcio</t>
  </si>
  <si>
    <t>Estado</t>
  </si>
  <si>
    <t>Experiencia Registrada para habilitación en banco</t>
  </si>
  <si>
    <t>Privado</t>
  </si>
  <si>
    <t>CAPACIDAD RESIDUAL</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</si>
  <si>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</si>
  <si>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Valor en SMMLV</t>
  </si>
  <si>
    <t>ICBF</t>
  </si>
  <si>
    <t>Público</t>
  </si>
  <si>
    <t>Ejecución</t>
  </si>
  <si>
    <t>TALENTO HUMANO</t>
  </si>
  <si>
    <t>INFRAESTRUCTURA</t>
  </si>
  <si>
    <t>DISCAPACIDAD</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</si>
  <si>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</si>
  <si>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</si>
  <si>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</si>
  <si>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 xml:space="preserve"> </t>
  </si>
  <si>
    <t>Luego de la validación de los criterios de cumplimiento certifico que:</t>
  </si>
  <si>
    <t>¿Cuenta con el certificado para operar con Talento Humano en condición de discapacidad?</t>
  </si>
  <si>
    <t>Cumple</t>
  </si>
  <si>
    <r>
      <rPr>
        <i/>
        <sz val="9"/>
        <color theme="1"/>
        <rFont val="Calibri"/>
      </rPr>
      <t xml:space="preserve">Recuerde que debe adjuntar en archivo PDF copia de la Resolución nombrado así: </t>
    </r>
    <r>
      <rPr>
        <i/>
        <u/>
        <sz val="9"/>
        <color theme="1"/>
        <rFont val="Calibri"/>
      </rPr>
      <t>Resolución Discapacidad MinTrabajo - "EAS"</t>
    </r>
    <r>
      <rPr>
        <i/>
        <sz val="9"/>
        <color theme="1"/>
        <rFont val="Calibri"/>
      </rPr>
      <t>; en donde "EAS" debe ser el nombre del Oferente.</t>
    </r>
  </si>
  <si>
    <t>Consultar maunal operativo</t>
  </si>
  <si>
    <t>Consultar manual operativo</t>
  </si>
  <si>
    <t>Verificar el estándar 30 del Manual operativo que corresponda al servicio a contratarse.</t>
  </si>
  <si>
    <t>Verificar los requisitos del “Componente ambientes educativos y protectores” en el Manual operativo que corresponda al servicio a contratarse.</t>
  </si>
  <si>
    <t>CONTRAPARTIDA ADICIONAL Y VALOR TÉCNICO AGREGADO</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</si>
  <si>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</si>
  <si>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CONTRAPARTIDA ADICIONAL</t>
  </si>
  <si>
    <t>VALOR TÉCNICO AGREGADO</t>
  </si>
  <si>
    <t>Descripción</t>
  </si>
  <si>
    <t>% Contrapartida</t>
  </si>
  <si>
    <t>% Ofertado</t>
  </si>
  <si>
    <t>Mínima</t>
  </si>
  <si>
    <t>Adicional</t>
  </si>
  <si>
    <t>Total</t>
  </si>
  <si>
    <t>Vinculación de Talento humano adicional</t>
  </si>
  <si>
    <t>VALOR TÉCNICO AGREGADO - VTA</t>
  </si>
  <si>
    <t>Contrapartida en equipos de medición</t>
  </si>
  <si>
    <t>Contrapartida de bienes y servicios</t>
  </si>
  <si>
    <t>Nota: Favor tener presente que este porcentaje es adicional al porcentaje mínimo requerido en el BNOPI, el cual es del 2%; es decir, el valor que se ingrese se sumará a ese 2% para la Contrapartida.</t>
  </si>
  <si>
    <t xml:space="preserve">Tenga en cuenta que el porcentaje de la Contrapartida total </t>
  </si>
  <si>
    <t xml:space="preserve">que es igual a </t>
  </si>
  <si>
    <t>Nota: El porcentaje ofertado se debe encontrar entre el 2% y el 5%</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</si>
  <si>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</si>
  <si>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</si>
  <si>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Fecha Personería Juridica (dd/mm/aaaa)</t>
  </si>
  <si>
    <t># Resolución</t>
  </si>
  <si>
    <t>Representante Legal</t>
  </si>
  <si>
    <t>Fecha inicio Contrato más antiguo con el SNBF (dd/mm/aaaa)</t>
  </si>
  <si>
    <t>Recuerde adjuntar el documento declaración juramentada</t>
  </si>
  <si>
    <t>ACEPTACIÓN</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</si>
  <si>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</si>
  <si>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 xml:space="preserve">
Adjuntar declaración juramentada en la cual se relacionan los contratos en ejecución, para poder efectuar la verificación.
 </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</si>
  <si>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</si>
  <si>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todos los soportes y declaraciones juramentadas solicitadas por la entidad.</t>
  </si>
  <si>
    <t xml:space="preserve">Firma </t>
  </si>
  <si>
    <t>Dirección comercial</t>
  </si>
  <si>
    <t>Domicilio Legal</t>
  </si>
  <si>
    <t xml:space="preserve">Nombre  Representante legal </t>
  </si>
  <si>
    <t>Teléfono y Fax</t>
  </si>
  <si>
    <t>Correo electrónico</t>
  </si>
  <si>
    <t>SECTOR</t>
  </si>
  <si>
    <t>Si/No</t>
  </si>
  <si>
    <t>UNSPSC</t>
  </si>
  <si>
    <t>ESTADO CONTRATO</t>
  </si>
  <si>
    <t>OFERENTE</t>
  </si>
  <si>
    <t>NOMBRE REGIONAL</t>
  </si>
  <si>
    <t>Si/No=na</t>
  </si>
  <si>
    <t>Si</t>
  </si>
  <si>
    <t>AMAZONAS</t>
  </si>
  <si>
    <t>No</t>
  </si>
  <si>
    <t>Ejecutado</t>
  </si>
  <si>
    <t>Plural</t>
  </si>
  <si>
    <t>ANTIOQUIA</t>
  </si>
  <si>
    <t>Mixto</t>
  </si>
  <si>
    <t>Liquidado</t>
  </si>
  <si>
    <t>ARAUCA</t>
  </si>
  <si>
    <t>No Aplica</t>
  </si>
  <si>
    <t>Terminado</t>
  </si>
  <si>
    <t>ATLÁNTICO</t>
  </si>
  <si>
    <t>BOGOTÁ D.C.</t>
  </si>
  <si>
    <t>BOLÍVAR</t>
  </si>
  <si>
    <t>BOYACÁ</t>
  </si>
  <si>
    <t>CALDAS</t>
  </si>
  <si>
    <t>CAQUETÁ</t>
  </si>
  <si>
    <t>CASANARE</t>
  </si>
  <si>
    <t>CAUCA</t>
  </si>
  <si>
    <t>CESAR</t>
  </si>
  <si>
    <t>CHOCÓ</t>
  </si>
  <si>
    <t>CÓRDOBA</t>
  </si>
  <si>
    <t>CUNDINAMARCA</t>
  </si>
  <si>
    <t>GUAINÍA</t>
  </si>
  <si>
    <t>GUAVIARE</t>
  </si>
  <si>
    <t>HUILA</t>
  </si>
  <si>
    <t>LA GUAJIRA</t>
  </si>
  <si>
    <t>MAGDALENA</t>
  </si>
  <si>
    <t>META</t>
  </si>
  <si>
    <t>NARIÑO</t>
  </si>
  <si>
    <t>NORTE DE SANTANDER</t>
  </si>
  <si>
    <t>PUTUMAYO</t>
  </si>
  <si>
    <t>QUINDÍO</t>
  </si>
  <si>
    <t>RISARALDA</t>
  </si>
  <si>
    <t>SAN ANDRÉS</t>
  </si>
  <si>
    <t>SANTANDER</t>
  </si>
  <si>
    <t>SUCRE</t>
  </si>
  <si>
    <t>TOLIMA</t>
  </si>
  <si>
    <t>VALLE DEL CAUCA</t>
  </si>
  <si>
    <t>VAUPÉS</t>
  </si>
  <si>
    <t>VICHADA</t>
  </si>
  <si>
    <t>ENTIDAD_CONTRATANTE</t>
  </si>
  <si>
    <t>SECTOR_2</t>
  </si>
  <si>
    <t>DEPARTAMENTO</t>
  </si>
  <si>
    <t>NACIONAL</t>
  </si>
  <si>
    <t>BOGOTÁ_D.C.</t>
  </si>
  <si>
    <t>LA_GUAJIRA</t>
  </si>
  <si>
    <t>NORTE_DE_SANTANDER</t>
  </si>
  <si>
    <t>SAN_ANDRÉS_Y_PROVIDENCIA</t>
  </si>
  <si>
    <t>VALLE_DEL_CAUCA</t>
  </si>
  <si>
    <t>AMAZONAS (DP)</t>
  </si>
  <si>
    <t>ANTIOQUIA (DP)</t>
  </si>
  <si>
    <t>ARAUCA (DP)</t>
  </si>
  <si>
    <t>ATLÁNTICO (DP)</t>
  </si>
  <si>
    <t>BOGOTÁ D.C. (DP)</t>
  </si>
  <si>
    <t>BOLÍVAR (DP)</t>
  </si>
  <si>
    <t>BOYACÁ (DP)</t>
  </si>
  <si>
    <t>CALDAS (DP)</t>
  </si>
  <si>
    <t>CAQUETÁ (DP)</t>
  </si>
  <si>
    <t>CASANARE (DP)</t>
  </si>
  <si>
    <t>CAUCA (DP)</t>
  </si>
  <si>
    <t>CESAR (DP)</t>
  </si>
  <si>
    <t>CHOCÓ (DP)</t>
  </si>
  <si>
    <t>CÓRDOBA (DP)</t>
  </si>
  <si>
    <t>CUNDINAMARCA (DP)</t>
  </si>
  <si>
    <t>GUAINÍA (DP)</t>
  </si>
  <si>
    <t>GUAVIARE (DP)</t>
  </si>
  <si>
    <t>HUILA (DP)</t>
  </si>
  <si>
    <t>LA GUAJIRA (DP)</t>
  </si>
  <si>
    <t>MAGDALENA (DP)</t>
  </si>
  <si>
    <t>META (DP)</t>
  </si>
  <si>
    <t>NARIÑO (DP)</t>
  </si>
  <si>
    <t>NORTE DE SANTANDER (DP)</t>
  </si>
  <si>
    <t>PUTUMAYO (DP)</t>
  </si>
  <si>
    <t>QUINDÍO (DP)</t>
  </si>
  <si>
    <t>RISARALDA (DP)</t>
  </si>
  <si>
    <t>SAN ANDRÉS Y PROVIDENCIA (DP)</t>
  </si>
  <si>
    <t>SANTANDER (DP)</t>
  </si>
  <si>
    <t>SUCRE (DP)</t>
  </si>
  <si>
    <t>TOLIMA (DP)</t>
  </si>
  <si>
    <t>VALLE DEL CAUCA (DP)</t>
  </si>
  <si>
    <t>VAUPÉS (DP)</t>
  </si>
  <si>
    <t>VICHADA (DP)</t>
  </si>
  <si>
    <t>EL ENCANTO</t>
  </si>
  <si>
    <t>ABEJORRAL</t>
  </si>
  <si>
    <t>BARANOA</t>
  </si>
  <si>
    <t>ANTONIO NARIÑO</t>
  </si>
  <si>
    <t>ACHÍ</t>
  </si>
  <si>
    <t>ALMEIDA</t>
  </si>
  <si>
    <t>AGUADAS</t>
  </si>
  <si>
    <t>ALBANIA</t>
  </si>
  <si>
    <t>AGUAZUL</t>
  </si>
  <si>
    <t>ALMAGUER</t>
  </si>
  <si>
    <t>AGUACHICA</t>
  </si>
  <si>
    <t>ACANDÍ</t>
  </si>
  <si>
    <t>AYAPEL</t>
  </si>
  <si>
    <t>AGUA DE DIOS</t>
  </si>
  <si>
    <t>BARRANCO MINAS</t>
  </si>
  <si>
    <t>CALAMAR</t>
  </si>
  <si>
    <t>ACEVEDO</t>
  </si>
  <si>
    <t>ALGARROBO</t>
  </si>
  <si>
    <t>ACACÍAS</t>
  </si>
  <si>
    <t>ALBÁN</t>
  </si>
  <si>
    <t>ÁBREGO</t>
  </si>
  <si>
    <t>COLÓN</t>
  </si>
  <si>
    <t>ARMENIA</t>
  </si>
  <si>
    <t>APÍA</t>
  </si>
  <si>
    <t>PROVIDENCIA</t>
  </si>
  <si>
    <t>AGUADA</t>
  </si>
  <si>
    <t>BUENAVISTA</t>
  </si>
  <si>
    <t>ALPUJARRA</t>
  </si>
  <si>
    <t>ALCALÁ</t>
  </si>
  <si>
    <t>CARURÚ</t>
  </si>
  <si>
    <t>CUMARIBO</t>
  </si>
  <si>
    <t>LA CHORRERA</t>
  </si>
  <si>
    <t>ABRIAQUÍ</t>
  </si>
  <si>
    <t>ARAUQUITA</t>
  </si>
  <si>
    <t>BARRANQUILLA</t>
  </si>
  <si>
    <t>BARRIOS UNIDOS</t>
  </si>
  <si>
    <t>ALTOS DEL ROSARIO</t>
  </si>
  <si>
    <t>AQUITANIA</t>
  </si>
  <si>
    <t>ANSERMA</t>
  </si>
  <si>
    <t>BELÉN DE LOS ANDAQUÍES</t>
  </si>
  <si>
    <t>CHÁMEZA</t>
  </si>
  <si>
    <t>ARGELIA</t>
  </si>
  <si>
    <t>AGUSTÍN CODAZZI</t>
  </si>
  <si>
    <t>ALTO BAUDÓ</t>
  </si>
  <si>
    <t>CACAHUAL</t>
  </si>
  <si>
    <t>EL RETORNO</t>
  </si>
  <si>
    <t>AGRADO</t>
  </si>
  <si>
    <t>BARRANCAS</t>
  </si>
  <si>
    <t>ARACATACA</t>
  </si>
  <si>
    <t>BARRANCA DE UPÍA</t>
  </si>
  <si>
    <t>ALDANA</t>
  </si>
  <si>
    <t>ARBOLEDAS</t>
  </si>
  <si>
    <t>MOCOA</t>
  </si>
  <si>
    <t>BALBOA</t>
  </si>
  <si>
    <t>CAIMITO</t>
  </si>
  <si>
    <t>ALVARADO</t>
  </si>
  <si>
    <t>ANDALUCÍA</t>
  </si>
  <si>
    <t>MITÚ</t>
  </si>
  <si>
    <t>LA PRIMAVERA</t>
  </si>
  <si>
    <t>LA PEDRERA</t>
  </si>
  <si>
    <t>ALEJANDRÍA</t>
  </si>
  <si>
    <t>CRAVO NORTE</t>
  </si>
  <si>
    <t>CAMPO DE LA CRUZ</t>
  </si>
  <si>
    <t>BOGOTÁ, D.C.</t>
  </si>
  <si>
    <t>ARENAL</t>
  </si>
  <si>
    <t>ARCABUCO</t>
  </si>
  <si>
    <t>ARANZAZU</t>
  </si>
  <si>
    <t>CARTAGENA DEL CHAIRÁ</t>
  </si>
  <si>
    <t>HATO COROZAL</t>
  </si>
  <si>
    <t>ASTREA</t>
  </si>
  <si>
    <t>ATRATO</t>
  </si>
  <si>
    <t>CANALETE</t>
  </si>
  <si>
    <t>ANAPOIMA</t>
  </si>
  <si>
    <t>INÍRIDA</t>
  </si>
  <si>
    <t>MIRAFLORES</t>
  </si>
  <si>
    <t>AIPE</t>
  </si>
  <si>
    <t>DIBULLA</t>
  </si>
  <si>
    <t>ARIGUANÍ</t>
  </si>
  <si>
    <t>CABUYARO</t>
  </si>
  <si>
    <t>ANCUYÁ</t>
  </si>
  <si>
    <t>BOCHALEMA</t>
  </si>
  <si>
    <t>ORITO</t>
  </si>
  <si>
    <t>CALARCÁ</t>
  </si>
  <si>
    <t>BELÉN DE UMBRÍA</t>
  </si>
  <si>
    <t>ARATOCA</t>
  </si>
  <si>
    <t>CHALÁN</t>
  </si>
  <si>
    <t>AMBALEMA</t>
  </si>
  <si>
    <t>ANSERMANUEVO</t>
  </si>
  <si>
    <t>PACOA</t>
  </si>
  <si>
    <t>PUERTO CARREÑO</t>
  </si>
  <si>
    <t>LA VICTORIA</t>
  </si>
  <si>
    <t>AMAGÁ</t>
  </si>
  <si>
    <t>FORTUL</t>
  </si>
  <si>
    <t>CANDELARIA</t>
  </si>
  <si>
    <t>BOSA</t>
  </si>
  <si>
    <t>ARJONA</t>
  </si>
  <si>
    <t>BELÉN</t>
  </si>
  <si>
    <t>BELALCÁZAR</t>
  </si>
  <si>
    <t>CURILLO</t>
  </si>
  <si>
    <t>LA SALINA</t>
  </si>
  <si>
    <t>BECERRIL</t>
  </si>
  <si>
    <t>BAGADÓ</t>
  </si>
  <si>
    <t>CERETÉ</t>
  </si>
  <si>
    <t>ANOLAIMA</t>
  </si>
  <si>
    <t>LA GUADALUPE</t>
  </si>
  <si>
    <t>SAN JOSÉ DEL GUAVIARE</t>
  </si>
  <si>
    <t>ALGECIRAS</t>
  </si>
  <si>
    <t>DISTRACCIÓN</t>
  </si>
  <si>
    <t>CERRO DE SAN ANTONIO</t>
  </si>
  <si>
    <t>CASTILLA LA NUEVA</t>
  </si>
  <si>
    <t>ARBOLEDA</t>
  </si>
  <si>
    <t>BUCARASICA</t>
  </si>
  <si>
    <t>PUERTO ASÍS</t>
  </si>
  <si>
    <t>CIRCASIA</t>
  </si>
  <si>
    <t>DOSQUEBRADAS</t>
  </si>
  <si>
    <t>BARBOSA</t>
  </si>
  <si>
    <t>COLOSÓ</t>
  </si>
  <si>
    <t>ANZOÁTEGUI</t>
  </si>
  <si>
    <t>PAPUNAUA</t>
  </si>
  <si>
    <t>SANTA ROSALÍA</t>
  </si>
  <si>
    <t>LETICIA</t>
  </si>
  <si>
    <t>AMALFI</t>
  </si>
  <si>
    <t>PUERTO RONDÓN</t>
  </si>
  <si>
    <t>GALAPA</t>
  </si>
  <si>
    <t>CHAPINERO</t>
  </si>
  <si>
    <t>ARROYOHONDO</t>
  </si>
  <si>
    <t>BERBEO</t>
  </si>
  <si>
    <t>CHINCHINÁ</t>
  </si>
  <si>
    <t>EL DONCELLO</t>
  </si>
  <si>
    <t>MANÍ</t>
  </si>
  <si>
    <t>BUENOS AIRES</t>
  </si>
  <si>
    <t>BOSCONIA</t>
  </si>
  <si>
    <t>BAHÍA SOLANO</t>
  </si>
  <si>
    <t>CHIMÁ</t>
  </si>
  <si>
    <t>APULO</t>
  </si>
  <si>
    <t>MAPIRIPANA</t>
  </si>
  <si>
    <t>ALTAMIRA</t>
  </si>
  <si>
    <t>EL MOLINO</t>
  </si>
  <si>
    <t>CHIVOLO</t>
  </si>
  <si>
    <t>CUBARRAL</t>
  </si>
  <si>
    <t>BARBACOAS</t>
  </si>
  <si>
    <t>CÁCHIRA</t>
  </si>
  <si>
    <t>PUERTO CAICEDO</t>
  </si>
  <si>
    <t>GUÁTICA</t>
  </si>
  <si>
    <t>BARICHARA</t>
  </si>
  <si>
    <t>COROZAL</t>
  </si>
  <si>
    <t>ARMERO GUAYABAL</t>
  </si>
  <si>
    <t>TARAIRA</t>
  </si>
  <si>
    <t>MIRITÍ - PARANÁ</t>
  </si>
  <si>
    <t>ANDES</t>
  </si>
  <si>
    <t>SARAVENA</t>
  </si>
  <si>
    <t>JUAN DE ACOSTA</t>
  </si>
  <si>
    <t>CIUDAD BOLÍVAR</t>
  </si>
  <si>
    <t>BARRANCO DE LOBA</t>
  </si>
  <si>
    <t>BETÉITIVA</t>
  </si>
  <si>
    <t>FILADELFIA</t>
  </si>
  <si>
    <t>EL PAUJÍL</t>
  </si>
  <si>
    <t>MONTERREY</t>
  </si>
  <si>
    <t>CAJIBÍO</t>
  </si>
  <si>
    <t>CHIMICHAGUA</t>
  </si>
  <si>
    <t>BAJO BAUDÓ</t>
  </si>
  <si>
    <t>CHINÚ</t>
  </si>
  <si>
    <t>ARBELÁEZ</t>
  </si>
  <si>
    <t>MORICHAL</t>
  </si>
  <si>
    <t>BARAYA</t>
  </si>
  <si>
    <t>FONSECA</t>
  </si>
  <si>
    <t>CIÉNAGA</t>
  </si>
  <si>
    <t>CUMARAL</t>
  </si>
  <si>
    <t>CÁCOTA</t>
  </si>
  <si>
    <t>PUERTO GUZMÁN</t>
  </si>
  <si>
    <t>FILANDIA</t>
  </si>
  <si>
    <t>LA CELIA</t>
  </si>
  <si>
    <t>BARRANCABERMEJA</t>
  </si>
  <si>
    <t>COVEÑAS</t>
  </si>
  <si>
    <t>ATACO</t>
  </si>
  <si>
    <t>BUENAVENTURA</t>
  </si>
  <si>
    <t>YAVARATÉ</t>
  </si>
  <si>
    <t>PUERTO ALEGRÍA</t>
  </si>
  <si>
    <t>ANGELÓPOLIS</t>
  </si>
  <si>
    <t>TAME</t>
  </si>
  <si>
    <t>LURUACO</t>
  </si>
  <si>
    <t>ENGATIVÁ</t>
  </si>
  <si>
    <t>BOAVITA</t>
  </si>
  <si>
    <t>LA DORADA</t>
  </si>
  <si>
    <t>FLORENCIA</t>
  </si>
  <si>
    <t>NUNCHÍA</t>
  </si>
  <si>
    <t>CALDONO</t>
  </si>
  <si>
    <t>CHIRIGUANÁ</t>
  </si>
  <si>
    <t>BÉLEN DE BAJIRÁ</t>
  </si>
  <si>
    <t>CIÉNAGA DE ORO</t>
  </si>
  <si>
    <t>BELTRÁN</t>
  </si>
  <si>
    <t>PANA PANA</t>
  </si>
  <si>
    <t>CAMPOALEGRE</t>
  </si>
  <si>
    <t>HATONUEVO</t>
  </si>
  <si>
    <t>CONCORDIA</t>
  </si>
  <si>
    <t>EL CALVARIO</t>
  </si>
  <si>
    <t>BUESACO</t>
  </si>
  <si>
    <t>CHINÁCOTA</t>
  </si>
  <si>
    <t>PUERTO LEGUÍZAMO</t>
  </si>
  <si>
    <t>GÉNOVA</t>
  </si>
  <si>
    <t>LA VIRGINIA</t>
  </si>
  <si>
    <t>BETULIA</t>
  </si>
  <si>
    <t>EL ROBLE</t>
  </si>
  <si>
    <t>CAJAMARCA</t>
  </si>
  <si>
    <t>BUGALAGRANDE</t>
  </si>
  <si>
    <t>PUERTO ARICA</t>
  </si>
  <si>
    <t>ANGOSTURA</t>
  </si>
  <si>
    <t>MALAMBO</t>
  </si>
  <si>
    <t>FONTIBÓN</t>
  </si>
  <si>
    <t>CANTAGALLO</t>
  </si>
  <si>
    <t>LA MERCED</t>
  </si>
  <si>
    <t>LA MONTAÑITA</t>
  </si>
  <si>
    <t>OROCUÉ</t>
  </si>
  <si>
    <t>CALOTO</t>
  </si>
  <si>
    <t>CURUMANÍ</t>
  </si>
  <si>
    <t>BOJAYÁ</t>
  </si>
  <si>
    <t>COTORRA</t>
  </si>
  <si>
    <t>BITUIMA</t>
  </si>
  <si>
    <t>PUERTO COLOMBIA</t>
  </si>
  <si>
    <t>COLOMBIA</t>
  </si>
  <si>
    <t>LA JAGUA DEL PILAR</t>
  </si>
  <si>
    <t>EL BANCO</t>
  </si>
  <si>
    <t>EL CASTILLO</t>
  </si>
  <si>
    <t>CHACHAGÜÍ</t>
  </si>
  <si>
    <t>CHITAGÁ</t>
  </si>
  <si>
    <t>SAN FRANCISCO</t>
  </si>
  <si>
    <t>LA TEBAIDA</t>
  </si>
  <si>
    <t>MARSELLA</t>
  </si>
  <si>
    <t>GALERAS</t>
  </si>
  <si>
    <t>CARMEN DE APICALÁ</t>
  </si>
  <si>
    <t>CAICEDONIA</t>
  </si>
  <si>
    <t>PUERTO NARIÑO</t>
  </si>
  <si>
    <t>ANORÍ</t>
  </si>
  <si>
    <t>MANATÍ</t>
  </si>
  <si>
    <t>KENNEDY</t>
  </si>
  <si>
    <t>CARTAGENA DE INDIAS</t>
  </si>
  <si>
    <t>BRICEÑO</t>
  </si>
  <si>
    <t>MANIZALES</t>
  </si>
  <si>
    <t>MILÁN</t>
  </si>
  <si>
    <t>PAZ DE ARIPORO</t>
  </si>
  <si>
    <t>CORINTO</t>
  </si>
  <si>
    <t>EL COPEY</t>
  </si>
  <si>
    <t>CARMEN DEL DARIÉN</t>
  </si>
  <si>
    <t>LA APARTADA</t>
  </si>
  <si>
    <t>BOJACÁ</t>
  </si>
  <si>
    <t>SAN FELIPE</t>
  </si>
  <si>
    <t>ELÍAS</t>
  </si>
  <si>
    <t>MAICAO</t>
  </si>
  <si>
    <t>EL PIÑÓN</t>
  </si>
  <si>
    <t>EL DORADO</t>
  </si>
  <si>
    <t>CONVENCIÓN</t>
  </si>
  <si>
    <t>SAN MIGUEL</t>
  </si>
  <si>
    <t>MONTENEGRO</t>
  </si>
  <si>
    <t>MISTRATÓ</t>
  </si>
  <si>
    <t>BUCARAMANGA</t>
  </si>
  <si>
    <t>GUARANDA</t>
  </si>
  <si>
    <t>CASABIANCA</t>
  </si>
  <si>
    <t>CALI</t>
  </si>
  <si>
    <t>PUERTO SANTANDER</t>
  </si>
  <si>
    <t>ANZÁ</t>
  </si>
  <si>
    <t>PALMAR DE VARELA</t>
  </si>
  <si>
    <t>LA CANDELARIA</t>
  </si>
  <si>
    <t>CICUCO</t>
  </si>
  <si>
    <t>MANZANARES</t>
  </si>
  <si>
    <t>MORELIA</t>
  </si>
  <si>
    <t>PORE</t>
  </si>
  <si>
    <t>EL TAMBO</t>
  </si>
  <si>
    <t>EL PASO</t>
  </si>
  <si>
    <t>CÉRTEGUI</t>
  </si>
  <si>
    <t>LORICA</t>
  </si>
  <si>
    <t>CABRERA</t>
  </si>
  <si>
    <t>GARZÓN</t>
  </si>
  <si>
    <t>MANAURE</t>
  </si>
  <si>
    <t>EL RETÉN</t>
  </si>
  <si>
    <t>FUENTE DE ORO</t>
  </si>
  <si>
    <t>CONSACÁ</t>
  </si>
  <si>
    <t>CÚCUTA</t>
  </si>
  <si>
    <t>SANTIAGO</t>
  </si>
  <si>
    <t>PIJAO</t>
  </si>
  <si>
    <t>PEREIRA</t>
  </si>
  <si>
    <t>LA UNIÓN</t>
  </si>
  <si>
    <t>CHAPARRAL</t>
  </si>
  <si>
    <t>CALIMA</t>
  </si>
  <si>
    <t>TARAPACÁ</t>
  </si>
  <si>
    <t>APARTADÓ</t>
  </si>
  <si>
    <t>PIOJÓ</t>
  </si>
  <si>
    <t>LOS MÁRTIRES</t>
  </si>
  <si>
    <t>CLEMENCIA</t>
  </si>
  <si>
    <t>BUSBANZÁ</t>
  </si>
  <si>
    <t>MARMATO</t>
  </si>
  <si>
    <t>PUERTO RICO</t>
  </si>
  <si>
    <t>RECETOR</t>
  </si>
  <si>
    <t>GAMARRA</t>
  </si>
  <si>
    <t>CONDOTO</t>
  </si>
  <si>
    <t>LOS CÓRDOBAS</t>
  </si>
  <si>
    <t>CACHIPAY</t>
  </si>
  <si>
    <t>GIGANTE</t>
  </si>
  <si>
    <t>RIOHACHA</t>
  </si>
  <si>
    <t>FUNDACIÓN</t>
  </si>
  <si>
    <t>GRANADA</t>
  </si>
  <si>
    <t>CONTADERO</t>
  </si>
  <si>
    <t>CUCUTILLA</t>
  </si>
  <si>
    <t>SIBUNDOY</t>
  </si>
  <si>
    <t>QUIMBAYA</t>
  </si>
  <si>
    <t>PUEBLO RICO</t>
  </si>
  <si>
    <t>CALIFORNIA</t>
  </si>
  <si>
    <t>LOS PALMITOS</t>
  </si>
  <si>
    <t>COELLO</t>
  </si>
  <si>
    <t>ARBOLETES</t>
  </si>
  <si>
    <t>POLONUEVO</t>
  </si>
  <si>
    <t>PUENTE ARANDA</t>
  </si>
  <si>
    <t>MARQUETALIA</t>
  </si>
  <si>
    <t>SAN JOSÉ DEL FRAGUA</t>
  </si>
  <si>
    <t>SABANALARGA</t>
  </si>
  <si>
    <t>GUACHENÉ</t>
  </si>
  <si>
    <t>GONZÁLEZ</t>
  </si>
  <si>
    <t>EL CANTÓN DEL SAN PABLO</t>
  </si>
  <si>
    <t>MOMIL</t>
  </si>
  <si>
    <t>CAJICÁ</t>
  </si>
  <si>
    <t>GUADALUPE</t>
  </si>
  <si>
    <t>SAN JUAN DEL CESAR</t>
  </si>
  <si>
    <t>GUAMAL</t>
  </si>
  <si>
    <t>DURANIA</t>
  </si>
  <si>
    <t>VALLE DEL GUAMUEZ</t>
  </si>
  <si>
    <t>SALENTO</t>
  </si>
  <si>
    <t>QUINCHÍA</t>
  </si>
  <si>
    <t>CAPITANEJO</t>
  </si>
  <si>
    <t>MAJAGUAL</t>
  </si>
  <si>
    <t>COYAIMA</t>
  </si>
  <si>
    <t>CARTAGO</t>
  </si>
  <si>
    <t>PONEDERA</t>
  </si>
  <si>
    <t>RAFAEL URIBE URIBE</t>
  </si>
  <si>
    <t>EL CARMEN DE BOLÍVAR</t>
  </si>
  <si>
    <t>CAMPOHERMOSO</t>
  </si>
  <si>
    <t>MARULANDA</t>
  </si>
  <si>
    <t>SAN VICENTE DEL CAGUÁN</t>
  </si>
  <si>
    <t>SÁCAMA</t>
  </si>
  <si>
    <t>GUAPÍ</t>
  </si>
  <si>
    <t>LA GLORIA</t>
  </si>
  <si>
    <t>EL CARMEN DE ATRATO</t>
  </si>
  <si>
    <t>MONTELÍBANO</t>
  </si>
  <si>
    <t>CAPARRAPÍ</t>
  </si>
  <si>
    <t>HOBO</t>
  </si>
  <si>
    <t>URIBIA</t>
  </si>
  <si>
    <t>NUEVA GRANADA</t>
  </si>
  <si>
    <t>LA MACARENA</t>
  </si>
  <si>
    <t>CUASPÚD</t>
  </si>
  <si>
    <t>EL CARMEN</t>
  </si>
  <si>
    <t>VILLAGARZÓN</t>
  </si>
  <si>
    <t>SANTA ROSA DE CABAL</t>
  </si>
  <si>
    <t>CARCASÍ</t>
  </si>
  <si>
    <t>MORROA</t>
  </si>
  <si>
    <t>CUNDAY</t>
  </si>
  <si>
    <t>DAGUA</t>
  </si>
  <si>
    <t>SAN CRISTÓBAL</t>
  </si>
  <si>
    <t>EL GUAMO</t>
  </si>
  <si>
    <t>CERINZA</t>
  </si>
  <si>
    <t>NEIRA</t>
  </si>
  <si>
    <t>SOLANO</t>
  </si>
  <si>
    <t>SAN LUIS DE PALENQUE</t>
  </si>
  <si>
    <t>INZÁ</t>
  </si>
  <si>
    <t>LA JAGUA DE IBIRICO</t>
  </si>
  <si>
    <t>EL LITORAL DEL SAN JUAN</t>
  </si>
  <si>
    <t>MONTERÍA</t>
  </si>
  <si>
    <t>CÁQUEZA</t>
  </si>
  <si>
    <t>ÍQUIRA</t>
  </si>
  <si>
    <t>URUMITA</t>
  </si>
  <si>
    <t>PEDRAZA</t>
  </si>
  <si>
    <t>LEJANÍAS</t>
  </si>
  <si>
    <t>CUMBAL</t>
  </si>
  <si>
    <t>EL TARRA</t>
  </si>
  <si>
    <t>SANTUARIO</t>
  </si>
  <si>
    <t>CEPITÁ</t>
  </si>
  <si>
    <t>OVEJAS</t>
  </si>
  <si>
    <t>DOLORES</t>
  </si>
  <si>
    <t>EL ÁGUILA</t>
  </si>
  <si>
    <t>REPELÓN</t>
  </si>
  <si>
    <t>SANTA FE</t>
  </si>
  <si>
    <t>EL PEÑÓN</t>
  </si>
  <si>
    <t>CHINAVITA</t>
  </si>
  <si>
    <t>NORCASIA</t>
  </si>
  <si>
    <t>SOLITA</t>
  </si>
  <si>
    <t>TÁMARA</t>
  </si>
  <si>
    <t>JAMBALÓ</t>
  </si>
  <si>
    <t>LA PAZ</t>
  </si>
  <si>
    <t>ISTMINA</t>
  </si>
  <si>
    <t>MOÑITOS</t>
  </si>
  <si>
    <t>CARMEN DE CARUPA</t>
  </si>
  <si>
    <t>ISNOS</t>
  </si>
  <si>
    <t>VILLANUEVA</t>
  </si>
  <si>
    <t>PIJIÑO DEL CARMEN</t>
  </si>
  <si>
    <t>MAPIRIPÁN</t>
  </si>
  <si>
    <t>CUMBITARA</t>
  </si>
  <si>
    <t>EL ZULIA</t>
  </si>
  <si>
    <t>CERRITO</t>
  </si>
  <si>
    <t>PALMITO</t>
  </si>
  <si>
    <t>ESPINAL</t>
  </si>
  <si>
    <t>EL CAIRO</t>
  </si>
  <si>
    <t>BELLO</t>
  </si>
  <si>
    <t>SABANAGRANDE</t>
  </si>
  <si>
    <t>SUBA</t>
  </si>
  <si>
    <t>HATILLO DE LOBA</t>
  </si>
  <si>
    <t>CHIQUINQUIRÁ</t>
  </si>
  <si>
    <t>PÁCORA</t>
  </si>
  <si>
    <t>VALPARAÍSO</t>
  </si>
  <si>
    <t>TAURAMENA</t>
  </si>
  <si>
    <t>LA SIERRA</t>
  </si>
  <si>
    <t>MANAURE BALCÓN DEL CESAR</t>
  </si>
  <si>
    <t>JURADÓ</t>
  </si>
  <si>
    <t>PLANETA RICA</t>
  </si>
  <si>
    <t>CHAGUANÍ</t>
  </si>
  <si>
    <t>LA ARGENTINA</t>
  </si>
  <si>
    <t>PIVIJAY</t>
  </si>
  <si>
    <t>MESETAS</t>
  </si>
  <si>
    <t>EL CHARCO</t>
  </si>
  <si>
    <t>GRAMALOTE</t>
  </si>
  <si>
    <t>CHARALÁ</t>
  </si>
  <si>
    <t>SAMPUÉS</t>
  </si>
  <si>
    <t>FALAN</t>
  </si>
  <si>
    <t>EL CERRITO</t>
  </si>
  <si>
    <t>BELMIRA</t>
  </si>
  <si>
    <t>SUMAPAZ</t>
  </si>
  <si>
    <t>MAGANGUÉ</t>
  </si>
  <si>
    <t>CHÍQUIZA</t>
  </si>
  <si>
    <t>PALESTINA</t>
  </si>
  <si>
    <t>TRINIDAD</t>
  </si>
  <si>
    <t>LA VEGA</t>
  </si>
  <si>
    <t>PAILITAS</t>
  </si>
  <si>
    <t>LLORÓ</t>
  </si>
  <si>
    <t>PUEBLO NUEVO</t>
  </si>
  <si>
    <t>CHÍA</t>
  </si>
  <si>
    <t>LA PLATA</t>
  </si>
  <si>
    <t>PLATO</t>
  </si>
  <si>
    <t>PUERTO CONCORDIA</t>
  </si>
  <si>
    <t>EL PEÑOL</t>
  </si>
  <si>
    <t>HACARÍ</t>
  </si>
  <si>
    <t>CHARTA</t>
  </si>
  <si>
    <t>SAN BENITO ABAD</t>
  </si>
  <si>
    <t>FLANDES</t>
  </si>
  <si>
    <t>EL DOVIO</t>
  </si>
  <si>
    <t>BETANIA</t>
  </si>
  <si>
    <t>SANTA LUCÍA</t>
  </si>
  <si>
    <t>TEUSAQUILLO</t>
  </si>
  <si>
    <t>MAHATES</t>
  </si>
  <si>
    <t>CHISCAS</t>
  </si>
  <si>
    <t>PENSILVANIA</t>
  </si>
  <si>
    <t>LÓPEZ DE MICAY</t>
  </si>
  <si>
    <t>PELAYA</t>
  </si>
  <si>
    <t>MEDIO ATRATO</t>
  </si>
  <si>
    <t>PUERTO ESCONDIDO</t>
  </si>
  <si>
    <t>CHIPAQUE</t>
  </si>
  <si>
    <t>NÁTAGA</t>
  </si>
  <si>
    <t>PUEBLOVIEJO</t>
  </si>
  <si>
    <t>PUERTO GAITÁN</t>
  </si>
  <si>
    <t>EL ROSARIO</t>
  </si>
  <si>
    <t>HERRÁN</t>
  </si>
  <si>
    <t>CHIMA</t>
  </si>
  <si>
    <t>SAN JUAN DE BETULIA</t>
  </si>
  <si>
    <t>FRESNO</t>
  </si>
  <si>
    <t>FLORIDA</t>
  </si>
  <si>
    <t>SANTO TOMÁS</t>
  </si>
  <si>
    <t>TUNJUELITO</t>
  </si>
  <si>
    <t>MARGARITA</t>
  </si>
  <si>
    <t>CHITA</t>
  </si>
  <si>
    <t>RIOSUCIO</t>
  </si>
  <si>
    <t>YOPAL</t>
  </si>
  <si>
    <t>MERCADERES</t>
  </si>
  <si>
    <t>PUEBLO BELLO</t>
  </si>
  <si>
    <t>MEDIO BAUDÓ</t>
  </si>
  <si>
    <t>PUERTO LIBERTADOR</t>
  </si>
  <si>
    <t>CHOACHÍ</t>
  </si>
  <si>
    <t>NEIVA</t>
  </si>
  <si>
    <t>REMOLINO</t>
  </si>
  <si>
    <t>PUERTO LLERAS</t>
  </si>
  <si>
    <t>EL TABLÓN DE GÓMEZ</t>
  </si>
  <si>
    <t>LA ESPERANZA</t>
  </si>
  <si>
    <t>CHIPATÁ</t>
  </si>
  <si>
    <t>SAN LUIS DE SINCÉ</t>
  </si>
  <si>
    <t>GUAMO</t>
  </si>
  <si>
    <t>GINEBRA</t>
  </si>
  <si>
    <t>SOLEDAD</t>
  </si>
  <si>
    <t>USAQUÉN</t>
  </si>
  <si>
    <t>MARÍA LA BAJA</t>
  </si>
  <si>
    <t>CHITARAQUE</t>
  </si>
  <si>
    <t>MIRANDA</t>
  </si>
  <si>
    <t>RÍO DE ORO</t>
  </si>
  <si>
    <t>MEDIO SAN JUAN</t>
  </si>
  <si>
    <t>PURÍSIMA DE LA CONCEPCIÓN</t>
  </si>
  <si>
    <t>CHOCONTÁ</t>
  </si>
  <si>
    <t>OPORAPA</t>
  </si>
  <si>
    <t>SABANAS DE SAN ÁNGEL</t>
  </si>
  <si>
    <t>PUERTO LÓPEZ</t>
  </si>
  <si>
    <t>LA PLAYA</t>
  </si>
  <si>
    <t>CIMITARRA</t>
  </si>
  <si>
    <t>SAN MARCOS</t>
  </si>
  <si>
    <t>HERVEO</t>
  </si>
  <si>
    <t>GUACARÍ</t>
  </si>
  <si>
    <t>BURITICÁ</t>
  </si>
  <si>
    <t>SUAN</t>
  </si>
  <si>
    <t>USME</t>
  </si>
  <si>
    <t>MOMPÓS</t>
  </si>
  <si>
    <t>CHIVATÁ</t>
  </si>
  <si>
    <t>SALAMINA</t>
  </si>
  <si>
    <t>MORALES</t>
  </si>
  <si>
    <t>SAN ALBERTO</t>
  </si>
  <si>
    <t>NÓVITA</t>
  </si>
  <si>
    <t>SAHAGÚN</t>
  </si>
  <si>
    <t>COGUA</t>
  </si>
  <si>
    <t>PAICOL</t>
  </si>
  <si>
    <t>FRANCISCO PIZARRO</t>
  </si>
  <si>
    <t>LABATECA</t>
  </si>
  <si>
    <t>CONCEPCIÓN</t>
  </si>
  <si>
    <t>SAN ONOFRE</t>
  </si>
  <si>
    <t>HONDA</t>
  </si>
  <si>
    <t>GUADALAJARA DE BUGA</t>
  </si>
  <si>
    <t>CÁCERES</t>
  </si>
  <si>
    <t>TUBARÁ</t>
  </si>
  <si>
    <t>MONTECRISTO</t>
  </si>
  <si>
    <t>CHIVOR</t>
  </si>
  <si>
    <t>SAMANÁ</t>
  </si>
  <si>
    <t>PADILLA</t>
  </si>
  <si>
    <t>SAN DIEGO</t>
  </si>
  <si>
    <t>NUQUÍ</t>
  </si>
  <si>
    <t>SAN ANDRÉS DE SOTAVENTO</t>
  </si>
  <si>
    <t>COTA</t>
  </si>
  <si>
    <t>PALERMO</t>
  </si>
  <si>
    <t>SAN SEBASTIÁN DE BUENAVISTA</t>
  </si>
  <si>
    <t>RESTREPO</t>
  </si>
  <si>
    <t>FUNES</t>
  </si>
  <si>
    <t>LOS PATIOS</t>
  </si>
  <si>
    <t>CONFINES</t>
  </si>
  <si>
    <t>SAN PEDRO</t>
  </si>
  <si>
    <t>IBAGUÉ</t>
  </si>
  <si>
    <t>JAMUNDÍ</t>
  </si>
  <si>
    <t>CAICEDO</t>
  </si>
  <si>
    <t>USIACURÍ</t>
  </si>
  <si>
    <t>CIÉNEGA</t>
  </si>
  <si>
    <t>SAN JOSÉ</t>
  </si>
  <si>
    <t>PÁEZ</t>
  </si>
  <si>
    <t>SAN MARTÍN</t>
  </si>
  <si>
    <t>QUIBDÓ</t>
  </si>
  <si>
    <t>SAN ANTERO</t>
  </si>
  <si>
    <t>CUCUNUBÁ</t>
  </si>
  <si>
    <t>SAN ZENÓN</t>
  </si>
  <si>
    <t>SAN CARLOS DE GUAROA</t>
  </si>
  <si>
    <t>GUACHUCAL</t>
  </si>
  <si>
    <t>LOURDES</t>
  </si>
  <si>
    <t>CONTRATACIÓN</t>
  </si>
  <si>
    <t>SANTIAGO DE TOLÚ</t>
  </si>
  <si>
    <t>ICONONZO</t>
  </si>
  <si>
    <t>LA CUMBRE</t>
  </si>
  <si>
    <t>NOROSÍ</t>
  </si>
  <si>
    <t>CÓMBITA</t>
  </si>
  <si>
    <t>SUPÍA</t>
  </si>
  <si>
    <t>PATÍA</t>
  </si>
  <si>
    <t>TAMALAMEQUE</t>
  </si>
  <si>
    <t>RÍO IRÓ</t>
  </si>
  <si>
    <t>SAN BERNARDO DEL VIENTO</t>
  </si>
  <si>
    <t>EL COLEGIO</t>
  </si>
  <si>
    <t>PITAL</t>
  </si>
  <si>
    <t>SANTA ANA</t>
  </si>
  <si>
    <t>SAN JUAN DE ARAMA</t>
  </si>
  <si>
    <t>GUAITARILLA</t>
  </si>
  <si>
    <t>MUTISCUA</t>
  </si>
  <si>
    <t>COROMORO</t>
  </si>
  <si>
    <t>SINCELEJO</t>
  </si>
  <si>
    <t>LÉRIDA</t>
  </si>
  <si>
    <t>CAMPAMENTO</t>
  </si>
  <si>
    <t>PINILLOS</t>
  </si>
  <si>
    <t>COPER</t>
  </si>
  <si>
    <t>VICTORIA</t>
  </si>
  <si>
    <t>PIAMONTE</t>
  </si>
  <si>
    <t>VALLEDUPAR</t>
  </si>
  <si>
    <t>RÍO QUITO</t>
  </si>
  <si>
    <t>SAN CARLOS</t>
  </si>
  <si>
    <t>PITALITO</t>
  </si>
  <si>
    <t>SANTA BÁRBARA DE PINTO</t>
  </si>
  <si>
    <t>SAN JUANITO</t>
  </si>
  <si>
    <t>GUALMATÁN</t>
  </si>
  <si>
    <t>OCAÑA</t>
  </si>
  <si>
    <t>CURITÍ</t>
  </si>
  <si>
    <t>LÍBANO</t>
  </si>
  <si>
    <t>CAÑASGORDAS</t>
  </si>
  <si>
    <t>REGIDOR</t>
  </si>
  <si>
    <t>CORRALES</t>
  </si>
  <si>
    <t>VILLAMARÍA</t>
  </si>
  <si>
    <t>PIENDAMÓ</t>
  </si>
  <si>
    <t>SAN JOSÉ DE URÉ</t>
  </si>
  <si>
    <t>EL ROSAL</t>
  </si>
  <si>
    <t>RIVERA</t>
  </si>
  <si>
    <t>SANTA MARTA</t>
  </si>
  <si>
    <t>ILES</t>
  </si>
  <si>
    <t>PAMPLONA</t>
  </si>
  <si>
    <t>EL CARMEN DE CHUCURÍ</t>
  </si>
  <si>
    <t>TOLÚ VIEJO</t>
  </si>
  <si>
    <t>MELGAR</t>
  </si>
  <si>
    <t>OBANDO</t>
  </si>
  <si>
    <t>CARACOLÍ</t>
  </si>
  <si>
    <t>RÍO VIEJO</t>
  </si>
  <si>
    <t>COVARACHÍA</t>
  </si>
  <si>
    <t>VITERBO</t>
  </si>
  <si>
    <t>POPAYÁN</t>
  </si>
  <si>
    <t>SAN JOSÉ DEL PALMAR</t>
  </si>
  <si>
    <t>SAN PELAYO</t>
  </si>
  <si>
    <t>FACATATIVÁ</t>
  </si>
  <si>
    <t>SALADOBLANCO</t>
  </si>
  <si>
    <t>SITIONUEVO</t>
  </si>
  <si>
    <t>URIBE</t>
  </si>
  <si>
    <t>IMUÉS</t>
  </si>
  <si>
    <t>PAMPLONITA</t>
  </si>
  <si>
    <t>EL GUACAMAYO</t>
  </si>
  <si>
    <t>MURILLO</t>
  </si>
  <si>
    <t>PALMIRA</t>
  </si>
  <si>
    <t>CARAMANTA</t>
  </si>
  <si>
    <t>CUBARÁ</t>
  </si>
  <si>
    <t>PUERTO TEJADA</t>
  </si>
  <si>
    <t>SIPÍ</t>
  </si>
  <si>
    <t>TIERRALTA</t>
  </si>
  <si>
    <t>FÓMEQUE</t>
  </si>
  <si>
    <t>SAN AGUSTÍN</t>
  </si>
  <si>
    <t>TENERIFE</t>
  </si>
  <si>
    <t>VILLAVICENCIO</t>
  </si>
  <si>
    <t>IPIALES</t>
  </si>
  <si>
    <t>NATAGAIMA</t>
  </si>
  <si>
    <t>PRADERA</t>
  </si>
  <si>
    <t>CAREPA</t>
  </si>
  <si>
    <t>SAN ESTANISLAO</t>
  </si>
  <si>
    <t>CUCAITA</t>
  </si>
  <si>
    <t>PURACÉ</t>
  </si>
  <si>
    <t>TADÓ</t>
  </si>
  <si>
    <t>TUCHÍN</t>
  </si>
  <si>
    <t>FOSCA</t>
  </si>
  <si>
    <t>SANTA MARÍA</t>
  </si>
  <si>
    <t>ZAPAYÁN</t>
  </si>
  <si>
    <t>VISTAHERMOSA</t>
  </si>
  <si>
    <t>LA CRUZ</t>
  </si>
  <si>
    <t>RAGONVALIA</t>
  </si>
  <si>
    <t>EL PLAYÓN</t>
  </si>
  <si>
    <t>ORTEGA</t>
  </si>
  <si>
    <t>CAROLINA</t>
  </si>
  <si>
    <t>SAN FERNANDO</t>
  </si>
  <si>
    <t>CUÍTIVA</t>
  </si>
  <si>
    <t>ROSAS</t>
  </si>
  <si>
    <t>UNGUÍA</t>
  </si>
  <si>
    <t>VALENCIA</t>
  </si>
  <si>
    <t>FUNZA</t>
  </si>
  <si>
    <t>SUAZA</t>
  </si>
  <si>
    <t>ZONA BANANERA</t>
  </si>
  <si>
    <t>LA FLORIDA</t>
  </si>
  <si>
    <t>SALAZAR</t>
  </si>
  <si>
    <t>ENCINO</t>
  </si>
  <si>
    <t>PALOCABILDO</t>
  </si>
  <si>
    <t>RIOFRÍO</t>
  </si>
  <si>
    <t>CAUCASIA</t>
  </si>
  <si>
    <t>SAN JACINTO</t>
  </si>
  <si>
    <t>DUITAMA</t>
  </si>
  <si>
    <t>SAN SEBASTIÁN</t>
  </si>
  <si>
    <t>UNIÓN PANAMERICANA</t>
  </si>
  <si>
    <t>FÚQUENE</t>
  </si>
  <si>
    <t>TARQUI</t>
  </si>
  <si>
    <t>LA LLANADA</t>
  </si>
  <si>
    <t>SAN CALIXTO</t>
  </si>
  <si>
    <t>ENCISO</t>
  </si>
  <si>
    <t>PIEDRAS</t>
  </si>
  <si>
    <t>ROLDANILLO</t>
  </si>
  <si>
    <t>CHIGORODÓ</t>
  </si>
  <si>
    <t>SAN JACINTO DEL CAUCA</t>
  </si>
  <si>
    <t>EL COCUY</t>
  </si>
  <si>
    <t>SANTA ROSA</t>
  </si>
  <si>
    <t>FUSAGASUGÁ</t>
  </si>
  <si>
    <t>TELLO</t>
  </si>
  <si>
    <t>LA TOLA</t>
  </si>
  <si>
    <t>SAN CAYETANO</t>
  </si>
  <si>
    <t>FLORIÁN</t>
  </si>
  <si>
    <t>PLANADAS</t>
  </si>
  <si>
    <t>CISNEROS</t>
  </si>
  <si>
    <t>SAN JUAN NEPOMUCENO</t>
  </si>
  <si>
    <t>EL ESPINO</t>
  </si>
  <si>
    <t>SANTANDER DE QUILICHAO</t>
  </si>
  <si>
    <t>GACHALÁ</t>
  </si>
  <si>
    <t>TERUEL</t>
  </si>
  <si>
    <t>FLORIDABLANCA</t>
  </si>
  <si>
    <t>PRADO</t>
  </si>
  <si>
    <t>SEVILLA</t>
  </si>
  <si>
    <t>SAN MARTÍN DE LOBA</t>
  </si>
  <si>
    <t>FIRAVITOBA</t>
  </si>
  <si>
    <t>SILVIA</t>
  </si>
  <si>
    <t>GACHANCIPÁ</t>
  </si>
  <si>
    <t>TESALIA</t>
  </si>
  <si>
    <t>LEIVA</t>
  </si>
  <si>
    <t>SARDINATA</t>
  </si>
  <si>
    <t>GALÁN</t>
  </si>
  <si>
    <t>PURIFICACIÓN</t>
  </si>
  <si>
    <t>TORO</t>
  </si>
  <si>
    <t>COCORNÁ</t>
  </si>
  <si>
    <t>SAN PABLO</t>
  </si>
  <si>
    <t>FLORESTA</t>
  </si>
  <si>
    <t>SOTARA</t>
  </si>
  <si>
    <t>GACHETÁ</t>
  </si>
  <si>
    <t>TIMANÁ</t>
  </si>
  <si>
    <t>LINARES</t>
  </si>
  <si>
    <t>SILOS</t>
  </si>
  <si>
    <t>GÁMBITA</t>
  </si>
  <si>
    <t>RIOBLANCO</t>
  </si>
  <si>
    <t>TRUJILLO</t>
  </si>
  <si>
    <t>SANTA CATALINA</t>
  </si>
  <si>
    <t>GACHANTIVÁ</t>
  </si>
  <si>
    <t>SUÁREZ</t>
  </si>
  <si>
    <t>GAMA</t>
  </si>
  <si>
    <t>VILLAVIEJA</t>
  </si>
  <si>
    <t>LOS ANDES</t>
  </si>
  <si>
    <t>TEORAMA</t>
  </si>
  <si>
    <t>GIRÓN</t>
  </si>
  <si>
    <t>RONCESVALLES</t>
  </si>
  <si>
    <t>TULUÁ</t>
  </si>
  <si>
    <t>GÁMEZA</t>
  </si>
  <si>
    <t>GIRARDOT</t>
  </si>
  <si>
    <t>YAGUARÁ</t>
  </si>
  <si>
    <t>MAGÜÍ</t>
  </si>
  <si>
    <t>TIBÚ</t>
  </si>
  <si>
    <t>GUACA</t>
  </si>
  <si>
    <t>ROVIRA</t>
  </si>
  <si>
    <t>ULLOA</t>
  </si>
  <si>
    <t>COPACABANA</t>
  </si>
  <si>
    <t>SANTA ROSA DEL SUR</t>
  </si>
  <si>
    <t>GARAGOA</t>
  </si>
  <si>
    <t>TIMBÍO</t>
  </si>
  <si>
    <t>MALLAMA</t>
  </si>
  <si>
    <t>TOLEDO</t>
  </si>
  <si>
    <t>SALDAÑA</t>
  </si>
  <si>
    <t>VERSALLES</t>
  </si>
  <si>
    <t>DABEIBA</t>
  </si>
  <si>
    <t>SIMITÍ</t>
  </si>
  <si>
    <t>GUACAMAYAS</t>
  </si>
  <si>
    <t>TIMBIQUÍ</t>
  </si>
  <si>
    <t>GUACHETÁ</t>
  </si>
  <si>
    <t>MOSQUERA</t>
  </si>
  <si>
    <t>VILLA CARO</t>
  </si>
  <si>
    <t>GUAPOTÁ</t>
  </si>
  <si>
    <t>SAN ANTONIO</t>
  </si>
  <si>
    <t>VIJES</t>
  </si>
  <si>
    <t>DONMATÍAS</t>
  </si>
  <si>
    <t>SOPLAVIENTO</t>
  </si>
  <si>
    <t>GUATEQUE</t>
  </si>
  <si>
    <t>TORIBÍO</t>
  </si>
  <si>
    <t>GUADUAS</t>
  </si>
  <si>
    <t>VILLA DEL ROSARIO</t>
  </si>
  <si>
    <t>GUAVATÁ</t>
  </si>
  <si>
    <t>SAN LUIS</t>
  </si>
  <si>
    <t>YOTOCO</t>
  </si>
  <si>
    <t>EBÉJICO</t>
  </si>
  <si>
    <t>TALAIGUA NUEVO</t>
  </si>
  <si>
    <t>GUAYATÁ</t>
  </si>
  <si>
    <t>TOTORÓ</t>
  </si>
  <si>
    <t>GUASCA</t>
  </si>
  <si>
    <t>OLAYA HERRERA</t>
  </si>
  <si>
    <t>GÜEPSA</t>
  </si>
  <si>
    <t>SAN SEBASTIÁN DE MARIQUITA</t>
  </si>
  <si>
    <t>YUMBO</t>
  </si>
  <si>
    <t>EL BAGRE</t>
  </si>
  <si>
    <t>TIQUISIO</t>
  </si>
  <si>
    <t>GÜICÁN</t>
  </si>
  <si>
    <t>VILLA RICA</t>
  </si>
  <si>
    <t>GUATAQUÍ</t>
  </si>
  <si>
    <t>OSPINA</t>
  </si>
  <si>
    <t>HATO</t>
  </si>
  <si>
    <t>SANTA ISABEL</t>
  </si>
  <si>
    <t>ZARZAL</t>
  </si>
  <si>
    <t>EL CARMEN DE VIBORAL</t>
  </si>
  <si>
    <t>TURBACO</t>
  </si>
  <si>
    <t>IZA</t>
  </si>
  <si>
    <t>GUATAVITA</t>
  </si>
  <si>
    <t>PASTO</t>
  </si>
  <si>
    <t>JESÚS MARÍA</t>
  </si>
  <si>
    <t>EL SANTUARIO</t>
  </si>
  <si>
    <t>TURBANÁ</t>
  </si>
  <si>
    <t>JENESANO</t>
  </si>
  <si>
    <t>GUAYABAL DE SÍQUIMA</t>
  </si>
  <si>
    <t>POLICARPA</t>
  </si>
  <si>
    <t>JORDÁN</t>
  </si>
  <si>
    <t>VALLE DE SAN JUAN</t>
  </si>
  <si>
    <t>ENTRERRÍOS</t>
  </si>
  <si>
    <t>JERICÓ</t>
  </si>
  <si>
    <t>GUAYABETAL</t>
  </si>
  <si>
    <t>POTOSÍ</t>
  </si>
  <si>
    <t>LA BELLEZA</t>
  </si>
  <si>
    <t>VENADILLO</t>
  </si>
  <si>
    <t>ENVIGADO</t>
  </si>
  <si>
    <t>ZAMBRANO</t>
  </si>
  <si>
    <t>LA CAPILLA</t>
  </si>
  <si>
    <t>GUTIÉRREZ</t>
  </si>
  <si>
    <t>VILLAHERMOSA</t>
  </si>
  <si>
    <t>FREDONIA</t>
  </si>
  <si>
    <t>LA UVITA</t>
  </si>
  <si>
    <t>JERUSALÉN</t>
  </si>
  <si>
    <t>PUERRES</t>
  </si>
  <si>
    <t>LANDÁZURI</t>
  </si>
  <si>
    <t>VILLARRICA</t>
  </si>
  <si>
    <t>FRONTINO</t>
  </si>
  <si>
    <t>JUNÍN</t>
  </si>
  <si>
    <t>PUPIALES</t>
  </si>
  <si>
    <t>LEBRIJA</t>
  </si>
  <si>
    <t>GIRALDO</t>
  </si>
  <si>
    <t>LABRANZAGRANDE</t>
  </si>
  <si>
    <t>LA CALERA</t>
  </si>
  <si>
    <t>RICAURTE</t>
  </si>
  <si>
    <t>LOS SANTOS</t>
  </si>
  <si>
    <t>GIRARDOTA</t>
  </si>
  <si>
    <t>MACANAL</t>
  </si>
  <si>
    <t>LA MESA</t>
  </si>
  <si>
    <t>ROBERTO PAYÁN</t>
  </si>
  <si>
    <t>MACARAVITA</t>
  </si>
  <si>
    <t>GÓMEZ PLATA</t>
  </si>
  <si>
    <t>MARIPÍ</t>
  </si>
  <si>
    <t>LA PALMA</t>
  </si>
  <si>
    <t>SAMANIEGO</t>
  </si>
  <si>
    <t>MÁLAGA</t>
  </si>
  <si>
    <t>LA PEÑA</t>
  </si>
  <si>
    <t>SAN ANDRÉS DE TUMACO</t>
  </si>
  <si>
    <t>MATANZA</t>
  </si>
  <si>
    <t>MONGUA</t>
  </si>
  <si>
    <t>SAN BERNARDO</t>
  </si>
  <si>
    <t>MOGOTES</t>
  </si>
  <si>
    <t>GUARNE</t>
  </si>
  <si>
    <t>MONGUÍ</t>
  </si>
  <si>
    <t>LENGUAZAQUE</t>
  </si>
  <si>
    <t>SAN LORENZO</t>
  </si>
  <si>
    <t>MOLAGAVITA</t>
  </si>
  <si>
    <t>GUATAPÉ</t>
  </si>
  <si>
    <t>MONIQUIRÁ</t>
  </si>
  <si>
    <t>MACHETÁ</t>
  </si>
  <si>
    <t>OCAMONTE</t>
  </si>
  <si>
    <t>HELICONIA</t>
  </si>
  <si>
    <t>MOTAVITA</t>
  </si>
  <si>
    <t>MADRID</t>
  </si>
  <si>
    <t>SAN PEDRO DE CARTAGO</t>
  </si>
  <si>
    <t>OIBA</t>
  </si>
  <si>
    <t>HISPANIA</t>
  </si>
  <si>
    <t>MUZO</t>
  </si>
  <si>
    <t>MANTA</t>
  </si>
  <si>
    <t>SANDONÁ</t>
  </si>
  <si>
    <t>ONZAGA</t>
  </si>
  <si>
    <t>ITAGÜÍ</t>
  </si>
  <si>
    <t>NOBSA</t>
  </si>
  <si>
    <t>MEDINA</t>
  </si>
  <si>
    <t>SANTA BÁRBARA</t>
  </si>
  <si>
    <t>PALMAR</t>
  </si>
  <si>
    <t>ITUANGO</t>
  </si>
  <si>
    <t>NUEVO COLÓN</t>
  </si>
  <si>
    <t>SANTACRUZ</t>
  </si>
  <si>
    <t>PALMAS DEL SOCORRO</t>
  </si>
  <si>
    <t>JARDÍN</t>
  </si>
  <si>
    <t>OICATÁ</t>
  </si>
  <si>
    <t>SAPUYES</t>
  </si>
  <si>
    <t>PÁRAMO</t>
  </si>
  <si>
    <t>OTANCHE</t>
  </si>
  <si>
    <t>NEMOCÓN</t>
  </si>
  <si>
    <t>TAMINANGO</t>
  </si>
  <si>
    <t>PIEDECUESTA</t>
  </si>
  <si>
    <t>LA CEJA</t>
  </si>
  <si>
    <t>PACHAVITA</t>
  </si>
  <si>
    <t>NILO</t>
  </si>
  <si>
    <t>TANGUA</t>
  </si>
  <si>
    <t>PINCHOTE</t>
  </si>
  <si>
    <t>LA ESTRELLA</t>
  </si>
  <si>
    <t>NIMAIMA</t>
  </si>
  <si>
    <t>TÚQUERRES</t>
  </si>
  <si>
    <t>PUENTE NACIONAL</t>
  </si>
  <si>
    <t>LA PINTADA</t>
  </si>
  <si>
    <t>PAIPA</t>
  </si>
  <si>
    <t>NOCAIMA</t>
  </si>
  <si>
    <t>YACUANQUER</t>
  </si>
  <si>
    <t>PUERTO PARRA</t>
  </si>
  <si>
    <t>PAJARITO</t>
  </si>
  <si>
    <t>PACHO</t>
  </si>
  <si>
    <t>PUERTO WILCHES</t>
  </si>
  <si>
    <t>LIBORINA</t>
  </si>
  <si>
    <t>PANQUEBA</t>
  </si>
  <si>
    <t>PAIME</t>
  </si>
  <si>
    <t>RIONEGRO</t>
  </si>
  <si>
    <t>MACEO</t>
  </si>
  <si>
    <t>PAUNA</t>
  </si>
  <si>
    <t>PANDI</t>
  </si>
  <si>
    <t>SABANA DE TORRES</t>
  </si>
  <si>
    <t>MARINILLA</t>
  </si>
  <si>
    <t>PAYA</t>
  </si>
  <si>
    <t>PARATEBUENO</t>
  </si>
  <si>
    <t>MEDELLÍN</t>
  </si>
  <si>
    <t>PAZ DE RÍO</t>
  </si>
  <si>
    <t>PASCA</t>
  </si>
  <si>
    <t>SAN BENITO</t>
  </si>
  <si>
    <t>MONTEBELLO</t>
  </si>
  <si>
    <t>PESCA</t>
  </si>
  <si>
    <t>PUERTO SALGAR</t>
  </si>
  <si>
    <t>SAN GIL</t>
  </si>
  <si>
    <t>MURINDÓ</t>
  </si>
  <si>
    <t>PISBA</t>
  </si>
  <si>
    <t>PULÍ</t>
  </si>
  <si>
    <t>SAN JOAQUÍN</t>
  </si>
  <si>
    <t>MUTATÁ</t>
  </si>
  <si>
    <t>PUERTO BOYACÁ</t>
  </si>
  <si>
    <t>QUEBRADANEGRA</t>
  </si>
  <si>
    <t>SAN JOSÉ DE MIRANDA</t>
  </si>
  <si>
    <t>QUÍPAMA</t>
  </si>
  <si>
    <t>QUETAME</t>
  </si>
  <si>
    <t>NECHÍ</t>
  </si>
  <si>
    <t>RAMIRIQUÍ</t>
  </si>
  <si>
    <t>QUIPILE</t>
  </si>
  <si>
    <t>SAN VICENTE DE CHUCURÍ</t>
  </si>
  <si>
    <t>NECOCLÍ</t>
  </si>
  <si>
    <t>RÁQUIRA</t>
  </si>
  <si>
    <t>OLAYA</t>
  </si>
  <si>
    <t>RONDÓN</t>
  </si>
  <si>
    <t>SAN ANTONIO DEL TEQUENDAMA</t>
  </si>
  <si>
    <t>SANTA HELENA DEL OPÓN</t>
  </si>
  <si>
    <t>PEÑOL</t>
  </si>
  <si>
    <t>SABOYÁ</t>
  </si>
  <si>
    <t>SIMACOTA</t>
  </si>
  <si>
    <t>PEQUE</t>
  </si>
  <si>
    <t>SÁCHICA</t>
  </si>
  <si>
    <t>SOCORRO</t>
  </si>
  <si>
    <t>PUEBLORRICO</t>
  </si>
  <si>
    <t>SAMACÁ</t>
  </si>
  <si>
    <t>SUAITA</t>
  </si>
  <si>
    <t>PUERTO BERRÍO</t>
  </si>
  <si>
    <t>SAN EDUARDO</t>
  </si>
  <si>
    <t>SAN JUAN DE RIOSECO</t>
  </si>
  <si>
    <t>PUERTO NARE</t>
  </si>
  <si>
    <t>SAN JOSÉ DE PARE</t>
  </si>
  <si>
    <t>SASAIMA</t>
  </si>
  <si>
    <t>SURATÁ</t>
  </si>
  <si>
    <t>PUERTO TRIUNFO</t>
  </si>
  <si>
    <t>SAN LUIS DE GACENO</t>
  </si>
  <si>
    <t>SESQUILÉ</t>
  </si>
  <si>
    <t>TONA</t>
  </si>
  <si>
    <t>REMEDIOS</t>
  </si>
  <si>
    <t>SAN MATEO</t>
  </si>
  <si>
    <t>SIBATÉ</t>
  </si>
  <si>
    <t>VALLE DE SAN JOSÉ</t>
  </si>
  <si>
    <t>RETIRO</t>
  </si>
  <si>
    <t>SAN MIGUEL DE SEMA</t>
  </si>
  <si>
    <t>SILVANIA</t>
  </si>
  <si>
    <t>VÉLEZ</t>
  </si>
  <si>
    <t>SAN PABLO DE BORBUR</t>
  </si>
  <si>
    <t>SIMIJACA</t>
  </si>
  <si>
    <t>VETAS</t>
  </si>
  <si>
    <t>SOACHA</t>
  </si>
  <si>
    <t>SABANETA</t>
  </si>
  <si>
    <t>SANTA ROSA DE VITERBO</t>
  </si>
  <si>
    <t>SOPÓ</t>
  </si>
  <si>
    <t>ZAPATOCA</t>
  </si>
  <si>
    <t>SALGAR</t>
  </si>
  <si>
    <t>SANTA SOFÍA</t>
  </si>
  <si>
    <t>SUBACHOQUE</t>
  </si>
  <si>
    <t>SAN ANDRÉS DE CUERQUÍA</t>
  </si>
  <si>
    <t>SANTANA</t>
  </si>
  <si>
    <t>SUESCA</t>
  </si>
  <si>
    <t>SATIVANORTE</t>
  </si>
  <si>
    <t>SUPATÁ</t>
  </si>
  <si>
    <t>SATIVASUR</t>
  </si>
  <si>
    <t>SUSA</t>
  </si>
  <si>
    <t>SAN JERÓNIMO</t>
  </si>
  <si>
    <t>SIACHOQUE</t>
  </si>
  <si>
    <t>SUTATAUSA</t>
  </si>
  <si>
    <t>SAN JOSÉ DE LA MONTAÑA</t>
  </si>
  <si>
    <t>SOATÁ</t>
  </si>
  <si>
    <t>TABIO</t>
  </si>
  <si>
    <t>SAN JUAN DE URABÁ</t>
  </si>
  <si>
    <t>SOCHA</t>
  </si>
  <si>
    <t>TAUSA</t>
  </si>
  <si>
    <t>SOCOTÁ</t>
  </si>
  <si>
    <t>TENA</t>
  </si>
  <si>
    <t>SAN PEDRO DE LOS MILAGROS</t>
  </si>
  <si>
    <t>SOGAMOSO</t>
  </si>
  <si>
    <t>TENJO</t>
  </si>
  <si>
    <t>SAN PEDRO DE URABÁ</t>
  </si>
  <si>
    <t>SOMONDOCO</t>
  </si>
  <si>
    <t>TIBACUY</t>
  </si>
  <si>
    <t>SAN RAFAEL</t>
  </si>
  <si>
    <t>SORA</t>
  </si>
  <si>
    <t>TIBIRITA</t>
  </si>
  <si>
    <t>SAN ROQUE</t>
  </si>
  <si>
    <t>SORACÁ</t>
  </si>
  <si>
    <t>TOCAIMA</t>
  </si>
  <si>
    <t>SAN VICENTE FERRER</t>
  </si>
  <si>
    <t>SOTAQUIRÁ</t>
  </si>
  <si>
    <t>TOCANCIPÁ</t>
  </si>
  <si>
    <t>SUSACÓN</t>
  </si>
  <si>
    <t>TOPAIPÍ</t>
  </si>
  <si>
    <t>SANTA FÉ DE ANTIOQUIA</t>
  </si>
  <si>
    <t>SUTAMARCHÁN</t>
  </si>
  <si>
    <t>UBALÁ</t>
  </si>
  <si>
    <t>SANTA ROSA DE OSOS</t>
  </si>
  <si>
    <t>SUTATENZA</t>
  </si>
  <si>
    <t>UBAQUE</t>
  </si>
  <si>
    <t>SANTO DOMINGO</t>
  </si>
  <si>
    <t>TASCO</t>
  </si>
  <si>
    <t>UNE</t>
  </si>
  <si>
    <t>SEGOVIA</t>
  </si>
  <si>
    <t>TENZA</t>
  </si>
  <si>
    <t>ÚTICA</t>
  </si>
  <si>
    <t>SONSÓN</t>
  </si>
  <si>
    <t>TIBANÁ</t>
  </si>
  <si>
    <t>VENECIA</t>
  </si>
  <si>
    <t>SOPETRÁN</t>
  </si>
  <si>
    <t>TIBASOSA</t>
  </si>
  <si>
    <t>VERGARA</t>
  </si>
  <si>
    <t>TÁMESIS</t>
  </si>
  <si>
    <t>TINJACÁ</t>
  </si>
  <si>
    <t>VIANÍ</t>
  </si>
  <si>
    <t>TARAZÁ</t>
  </si>
  <si>
    <t>TIPACOQUE</t>
  </si>
  <si>
    <t>VILLA DE SAN DIEGO DE UBATÉ</t>
  </si>
  <si>
    <t>TARSO</t>
  </si>
  <si>
    <t>TOCA</t>
  </si>
  <si>
    <t>VILLAGÓMEZ</t>
  </si>
  <si>
    <t>TITIRIBÍ</t>
  </si>
  <si>
    <t>TOGÜÍ</t>
  </si>
  <si>
    <t>VILLAPINZÓN</t>
  </si>
  <si>
    <t>TÓPAGA</t>
  </si>
  <si>
    <t>VILLETA</t>
  </si>
  <si>
    <t>TURBO</t>
  </si>
  <si>
    <t>TOTA</t>
  </si>
  <si>
    <t>VIOTÁ</t>
  </si>
  <si>
    <t>URAMITA</t>
  </si>
  <si>
    <t>TUNJA</t>
  </si>
  <si>
    <t>YACOPÍ</t>
  </si>
  <si>
    <t>URRAO</t>
  </si>
  <si>
    <t>TUNUNGUÁ</t>
  </si>
  <si>
    <t>ZIPACÓN</t>
  </si>
  <si>
    <t>VALDIVIA</t>
  </si>
  <si>
    <t>TURMEQUÉ</t>
  </si>
  <si>
    <t>ZIPAQUIRÁ</t>
  </si>
  <si>
    <t>TUTA</t>
  </si>
  <si>
    <t>VEGACHÍ</t>
  </si>
  <si>
    <t>TUTAZÁ</t>
  </si>
  <si>
    <t>ÚMBITA</t>
  </si>
  <si>
    <t>VIGÍA DEL FUERTE</t>
  </si>
  <si>
    <t>VENTAQUEMADA</t>
  </si>
  <si>
    <t>YALÍ</t>
  </si>
  <si>
    <t>VILLA DE LEYVA</t>
  </si>
  <si>
    <t>YARUMAL</t>
  </si>
  <si>
    <t>VIRACACHÁ</t>
  </si>
  <si>
    <t>YOLOMBÓ</t>
  </si>
  <si>
    <t>ZETAQUIRA</t>
  </si>
  <si>
    <t>YONDÓ</t>
  </si>
  <si>
    <t>ZARAGOZA</t>
  </si>
  <si>
    <t>NIT</t>
  </si>
  <si>
    <t>EAS</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</si>
  <si>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</si>
  <si>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</si>
  <si>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</si>
  <si>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</si>
  <si>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</si>
  <si>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</si>
  <si>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</si>
  <si>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</si>
  <si>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</si>
  <si>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</si>
  <si>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</si>
  <si>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</si>
  <si>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</si>
  <si>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</si>
  <si>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</si>
  <si>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</si>
  <si>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</si>
  <si>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</si>
  <si>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</si>
  <si>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</si>
  <si>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</si>
  <si>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</si>
  <si>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</si>
  <si>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</si>
  <si>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</si>
  <si>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</si>
  <si>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</si>
  <si>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</si>
  <si>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</si>
  <si>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</si>
  <si>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</si>
  <si>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</si>
  <si>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</si>
  <si>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</si>
  <si>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</si>
  <si>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</si>
  <si>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</si>
  <si>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</si>
  <si>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</si>
  <si>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</si>
  <si>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</si>
  <si>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</si>
  <si>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</si>
  <si>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</si>
  <si>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</si>
  <si>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</si>
  <si>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</si>
  <si>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</si>
  <si>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</si>
  <si>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</si>
  <si>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</si>
  <si>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</si>
  <si>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</si>
  <si>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</si>
  <si>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</si>
  <si>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</si>
  <si>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</si>
  <si>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</si>
  <si>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</si>
  <si>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</si>
  <si>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</si>
  <si>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</si>
  <si>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</si>
  <si>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</si>
  <si>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</si>
  <si>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</si>
  <si>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</si>
  <si>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</si>
  <si>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</si>
  <si>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</si>
  <si>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</si>
  <si>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</si>
  <si>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</si>
  <si>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</si>
  <si>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</si>
  <si>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</si>
  <si>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</si>
  <si>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</si>
  <si>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</si>
  <si>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</si>
  <si>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</si>
  <si>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</si>
  <si>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</si>
  <si>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</si>
  <si>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</si>
  <si>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</si>
  <si>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</si>
  <si>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</si>
  <si>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</si>
  <si>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</si>
  <si>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</si>
  <si>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</si>
  <si>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</si>
  <si>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</si>
  <si>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</si>
  <si>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</si>
  <si>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</si>
  <si>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</si>
  <si>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</si>
  <si>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</si>
  <si>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</si>
  <si>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</si>
  <si>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</si>
  <si>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</si>
  <si>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</si>
  <si>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</si>
  <si>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</si>
  <si>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</si>
  <si>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</si>
  <si>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</si>
  <si>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</si>
  <si>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</si>
  <si>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</si>
  <si>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</si>
  <si>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</si>
  <si>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</si>
  <si>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</si>
  <si>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</si>
  <si>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</si>
  <si>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</si>
  <si>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</si>
  <si>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</si>
  <si>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</si>
  <si>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</si>
  <si>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</si>
  <si>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</si>
  <si>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</si>
  <si>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</si>
  <si>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</si>
  <si>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</si>
  <si>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</si>
  <si>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</si>
  <si>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</si>
  <si>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</si>
  <si>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</si>
  <si>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</si>
  <si>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</si>
  <si>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</si>
  <si>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</si>
  <si>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</si>
  <si>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</si>
  <si>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</si>
  <si>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</si>
  <si>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</si>
  <si>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</si>
  <si>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</si>
  <si>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</si>
  <si>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</si>
  <si>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</si>
  <si>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</si>
  <si>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</si>
  <si>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</si>
  <si>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</si>
  <si>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</si>
  <si>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</si>
  <si>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</si>
  <si>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</si>
  <si>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</si>
  <si>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</si>
  <si>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</si>
  <si>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</si>
  <si>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</si>
  <si>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</si>
  <si>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</si>
  <si>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</si>
  <si>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</si>
  <si>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</si>
  <si>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</si>
  <si>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</si>
  <si>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</si>
  <si>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</si>
  <si>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</si>
  <si>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</si>
  <si>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</si>
  <si>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</si>
  <si>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</si>
  <si>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</si>
  <si>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</si>
  <si>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</si>
  <si>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</si>
  <si>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</si>
  <si>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</si>
  <si>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</si>
  <si>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</si>
  <si>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</si>
  <si>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</si>
  <si>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</si>
  <si>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</si>
  <si>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</si>
  <si>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</si>
  <si>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</si>
  <si>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</si>
  <si>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</si>
  <si>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</si>
  <si>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</si>
  <si>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</si>
  <si>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</si>
  <si>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</si>
  <si>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</si>
  <si>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</si>
  <si>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</si>
  <si>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</si>
  <si>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</si>
  <si>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</si>
  <si>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</si>
  <si>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</si>
  <si>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</si>
  <si>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</si>
  <si>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</si>
  <si>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</si>
  <si>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</si>
  <si>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</si>
  <si>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</si>
  <si>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</si>
  <si>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</si>
  <si>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</si>
  <si>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</si>
  <si>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</si>
  <si>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</si>
  <si>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</si>
  <si>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</si>
  <si>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</si>
  <si>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</si>
  <si>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</si>
  <si>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</si>
  <si>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</si>
  <si>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</si>
  <si>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</si>
  <si>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</si>
  <si>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</si>
  <si>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</si>
  <si>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</si>
  <si>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</si>
  <si>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</si>
  <si>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</si>
  <si>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</si>
  <si>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</si>
  <si>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</si>
  <si>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</si>
  <si>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</si>
  <si>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</si>
  <si>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</si>
  <si>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</si>
  <si>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</si>
  <si>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</si>
  <si>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</si>
  <si>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</si>
  <si>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</si>
  <si>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</si>
  <si>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</si>
  <si>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</si>
  <si>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</si>
  <si>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</si>
  <si>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</si>
  <si>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</si>
  <si>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</si>
  <si>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</si>
  <si>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</si>
  <si>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</si>
  <si>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</si>
  <si>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</si>
  <si>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</si>
  <si>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</si>
  <si>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</si>
  <si>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</si>
  <si>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</si>
  <si>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</si>
  <si>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</si>
  <si>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</si>
  <si>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</si>
  <si>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</si>
  <si>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</si>
  <si>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</si>
  <si>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</si>
  <si>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</si>
  <si>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</si>
  <si>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</si>
  <si>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</si>
  <si>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</si>
  <si>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</si>
  <si>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</si>
  <si>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</si>
  <si>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</si>
  <si>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</si>
  <si>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</si>
  <si>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</si>
  <si>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</si>
  <si>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</si>
  <si>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</si>
  <si>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</si>
  <si>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</si>
  <si>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</si>
  <si>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</si>
  <si>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</si>
  <si>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</si>
  <si>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</si>
  <si>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</si>
  <si>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</si>
  <si>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</si>
  <si>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</si>
  <si>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</si>
  <si>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</si>
  <si>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</si>
  <si>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</si>
  <si>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</si>
  <si>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</si>
  <si>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</si>
  <si>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</si>
  <si>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</si>
  <si>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</si>
  <si>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</si>
  <si>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</si>
  <si>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</si>
  <si>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</si>
  <si>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</si>
  <si>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</si>
  <si>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</si>
  <si>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</si>
  <si>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</si>
  <si>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</si>
  <si>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</si>
  <si>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</si>
  <si>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</si>
  <si>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</si>
  <si>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</si>
  <si>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</si>
  <si>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</si>
  <si>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</si>
  <si>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</si>
  <si>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</si>
  <si>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</si>
  <si>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</si>
  <si>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</si>
  <si>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</si>
  <si>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</si>
  <si>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</si>
  <si>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</si>
  <si>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</si>
  <si>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</si>
  <si>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</si>
  <si>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</si>
  <si>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</si>
  <si>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</si>
  <si>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</si>
  <si>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</si>
  <si>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</si>
  <si>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</si>
  <si>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</si>
  <si>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</si>
  <si>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</si>
  <si>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</si>
  <si>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</si>
  <si>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</si>
  <si>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</si>
  <si>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</si>
  <si>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</si>
  <si>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</si>
  <si>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</si>
  <si>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</si>
  <si>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</si>
  <si>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</si>
  <si>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</si>
  <si>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</si>
  <si>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</si>
  <si>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</si>
  <si>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</si>
  <si>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</si>
  <si>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</si>
  <si>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</si>
  <si>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</si>
  <si>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</si>
  <si>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</si>
  <si>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</si>
  <si>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</si>
  <si>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</si>
  <si>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</si>
  <si>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</si>
  <si>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</si>
  <si>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</si>
  <si>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</si>
  <si>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</si>
  <si>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</si>
  <si>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</si>
  <si>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</si>
  <si>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</si>
  <si>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</si>
  <si>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</si>
  <si>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</si>
  <si>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</si>
  <si>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</si>
  <si>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</si>
  <si>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</si>
  <si>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</si>
  <si>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</si>
  <si>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</si>
  <si>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</si>
  <si>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</si>
  <si>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</si>
  <si>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</si>
  <si>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</si>
  <si>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</si>
  <si>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</si>
  <si>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</si>
  <si>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</si>
  <si>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</si>
  <si>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</si>
  <si>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</si>
  <si>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</si>
  <si>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</si>
  <si>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</si>
  <si>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</si>
  <si>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</si>
  <si>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</si>
  <si>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</si>
  <si>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</si>
  <si>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</si>
  <si>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</si>
  <si>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</si>
  <si>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</si>
  <si>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</si>
  <si>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</si>
  <si>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</si>
  <si>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</si>
  <si>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</si>
  <si>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</si>
  <si>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</si>
  <si>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</si>
  <si>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</si>
  <si>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</si>
  <si>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</si>
  <si>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</si>
  <si>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</si>
  <si>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</si>
  <si>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</si>
  <si>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</si>
  <si>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</si>
  <si>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</si>
  <si>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</si>
  <si>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</si>
  <si>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</si>
  <si>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</si>
  <si>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</si>
  <si>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</si>
  <si>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</si>
  <si>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</si>
  <si>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</si>
  <si>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</si>
  <si>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</si>
  <si>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</si>
  <si>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</si>
  <si>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</si>
  <si>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</si>
  <si>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</si>
  <si>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</si>
  <si>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</si>
  <si>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</si>
  <si>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</si>
  <si>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</si>
  <si>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</si>
  <si>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</si>
  <si>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</si>
  <si>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</si>
  <si>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</si>
  <si>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</si>
  <si>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</si>
  <si>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</si>
  <si>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</si>
  <si>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</si>
  <si>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</si>
  <si>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</si>
  <si>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</si>
  <si>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</si>
  <si>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</si>
  <si>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</si>
  <si>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</si>
  <si>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</si>
  <si>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</si>
  <si>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</si>
  <si>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</si>
  <si>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</si>
  <si>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</si>
  <si>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</si>
  <si>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</si>
  <si>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</si>
  <si>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</si>
  <si>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</si>
  <si>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</si>
  <si>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</si>
  <si>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</si>
  <si>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</si>
  <si>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</si>
  <si>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</si>
  <si>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</si>
  <si>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</si>
  <si>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</si>
  <si>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</si>
  <si>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</si>
  <si>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</si>
  <si>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</si>
  <si>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</si>
  <si>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</si>
  <si>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</si>
  <si>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</si>
  <si>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</si>
  <si>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</si>
  <si>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</si>
  <si>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</si>
  <si>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</si>
  <si>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</si>
  <si>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</si>
  <si>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</si>
  <si>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</si>
  <si>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</si>
  <si>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</si>
  <si>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</si>
  <si>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</si>
  <si>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</si>
  <si>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</si>
  <si>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</si>
  <si>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</si>
  <si>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</si>
  <si>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</si>
  <si>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</si>
  <si>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</si>
  <si>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</si>
  <si>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</si>
  <si>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</si>
  <si>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</si>
  <si>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</si>
  <si>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</si>
  <si>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</si>
  <si>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</si>
  <si>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</si>
  <si>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</si>
  <si>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</si>
  <si>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</si>
  <si>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</si>
  <si>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</si>
  <si>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</si>
  <si>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</si>
  <si>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</si>
  <si>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</si>
  <si>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</si>
  <si>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</si>
  <si>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</si>
  <si>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</si>
  <si>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</si>
  <si>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</si>
  <si>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</si>
  <si>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</si>
  <si>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</si>
  <si>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</si>
  <si>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</si>
  <si>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</si>
  <si>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</si>
  <si>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</si>
  <si>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</si>
  <si>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</si>
  <si>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</si>
  <si>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</si>
  <si>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</si>
  <si>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</si>
  <si>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</si>
  <si>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</si>
  <si>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</si>
  <si>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</si>
  <si>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</si>
  <si>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</si>
  <si>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</si>
  <si>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</si>
  <si>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</si>
  <si>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</si>
  <si>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</si>
  <si>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</si>
  <si>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</si>
  <si>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</si>
  <si>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</si>
  <si>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</si>
  <si>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</si>
  <si>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</si>
  <si>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</si>
  <si>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</si>
  <si>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</si>
  <si>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</si>
  <si>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</si>
  <si>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</si>
  <si>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</si>
  <si>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</si>
  <si>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</si>
  <si>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</si>
  <si>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</si>
  <si>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</si>
  <si>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</si>
  <si>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</si>
  <si>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</si>
  <si>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</si>
  <si>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</si>
  <si>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</si>
  <si>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</si>
  <si>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</si>
  <si>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</si>
  <si>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</si>
  <si>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</si>
  <si>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</si>
  <si>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</si>
  <si>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</si>
  <si>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</si>
  <si>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</si>
  <si>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</si>
  <si>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</si>
  <si>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</si>
  <si>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</si>
  <si>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</si>
  <si>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</si>
  <si>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</si>
  <si>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</si>
  <si>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</si>
  <si>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</si>
  <si>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</si>
  <si>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</si>
  <si>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</si>
  <si>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</si>
  <si>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</si>
  <si>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</si>
  <si>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</si>
  <si>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</si>
  <si>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</si>
  <si>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</si>
  <si>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</si>
  <si>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</si>
  <si>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</si>
  <si>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</si>
  <si>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</si>
  <si>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</si>
  <si>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</si>
  <si>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</si>
  <si>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</si>
  <si>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</si>
  <si>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</si>
  <si>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</si>
  <si>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</si>
  <si>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</si>
  <si>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</si>
  <si>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</si>
  <si>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</si>
  <si>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</si>
  <si>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</si>
  <si>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</si>
  <si>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</si>
  <si>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</si>
  <si>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</si>
  <si>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</si>
  <si>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</si>
  <si>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</si>
  <si>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</si>
  <si>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</si>
  <si>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</si>
  <si>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</si>
  <si>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</si>
  <si>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</si>
  <si>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</si>
  <si>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</si>
  <si>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</si>
  <si>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</si>
  <si>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</si>
  <si>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</si>
  <si>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</si>
  <si>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</si>
  <si>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</si>
  <si>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</si>
  <si>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</si>
  <si>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</si>
  <si>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</si>
  <si>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</si>
  <si>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</si>
  <si>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</si>
  <si>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</si>
  <si>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</si>
  <si>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</si>
  <si>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</si>
  <si>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</si>
  <si>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</si>
  <si>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</si>
  <si>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</si>
  <si>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</si>
  <si>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</si>
  <si>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</si>
  <si>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</si>
  <si>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</si>
  <si>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</si>
  <si>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</si>
  <si>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</si>
  <si>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</si>
  <si>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</si>
  <si>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</si>
  <si>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</si>
  <si>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</si>
  <si>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</si>
  <si>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</si>
  <si>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</si>
  <si>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</si>
  <si>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</si>
  <si>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</si>
  <si>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</si>
  <si>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</si>
  <si>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</si>
  <si>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</si>
  <si>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</si>
  <si>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</si>
  <si>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</si>
  <si>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</si>
  <si>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</si>
  <si>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</si>
  <si>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</si>
  <si>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</si>
  <si>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</si>
  <si>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</si>
  <si>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</si>
  <si>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</si>
  <si>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</si>
  <si>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</si>
  <si>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</si>
  <si>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</si>
  <si>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</si>
  <si>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</si>
  <si>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</si>
  <si>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</si>
  <si>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</si>
  <si>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</si>
  <si>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</si>
  <si>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</si>
  <si>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</si>
  <si>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</si>
  <si>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</si>
  <si>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</si>
  <si>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</si>
  <si>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</si>
  <si>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</si>
  <si>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</si>
  <si>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</si>
  <si>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</si>
  <si>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</si>
  <si>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</si>
  <si>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</si>
  <si>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</si>
  <si>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</si>
  <si>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</si>
  <si>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</si>
  <si>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</si>
  <si>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</si>
  <si>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</si>
  <si>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</si>
  <si>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</si>
  <si>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</si>
  <si>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</si>
  <si>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</si>
  <si>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</si>
  <si>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</si>
  <si>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</si>
  <si>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</si>
  <si>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</si>
  <si>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</si>
  <si>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</si>
  <si>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</si>
  <si>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</si>
  <si>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</si>
  <si>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</si>
  <si>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</si>
  <si>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</si>
  <si>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</si>
  <si>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</si>
  <si>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</si>
  <si>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</si>
  <si>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</si>
  <si>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</si>
  <si>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</si>
  <si>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</si>
  <si>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</si>
  <si>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</si>
  <si>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</si>
  <si>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</si>
  <si>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</si>
  <si>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</si>
  <si>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</si>
  <si>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</si>
  <si>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</si>
  <si>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</si>
  <si>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</si>
  <si>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</si>
  <si>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</si>
  <si>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</si>
  <si>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</si>
  <si>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</si>
  <si>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</si>
  <si>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</si>
  <si>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</si>
  <si>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</si>
  <si>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</si>
  <si>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</si>
  <si>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</si>
  <si>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</si>
  <si>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</si>
  <si>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</si>
  <si>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</si>
  <si>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</si>
  <si>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</si>
  <si>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</si>
  <si>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</si>
  <si>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</si>
  <si>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</si>
  <si>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</si>
  <si>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</si>
  <si>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</si>
  <si>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</si>
  <si>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</si>
  <si>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</si>
  <si>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</si>
  <si>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</si>
  <si>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</si>
  <si>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</si>
  <si>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</si>
  <si>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</si>
  <si>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</si>
  <si>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</si>
  <si>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</si>
  <si>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</si>
  <si>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</si>
  <si>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</si>
  <si>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</si>
  <si>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</si>
  <si>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</si>
  <si>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</si>
  <si>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</si>
  <si>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</si>
  <si>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</si>
  <si>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</si>
  <si>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</si>
  <si>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</si>
  <si>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</si>
  <si>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</si>
  <si>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</si>
  <si>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</si>
  <si>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</si>
  <si>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</si>
  <si>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</si>
  <si>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</si>
  <si>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</si>
  <si>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</si>
  <si>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</si>
  <si>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</si>
  <si>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</si>
  <si>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</si>
  <si>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</si>
  <si>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</si>
  <si>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</si>
  <si>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</si>
  <si>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</si>
  <si>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</si>
  <si>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</si>
  <si>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</si>
  <si>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</si>
  <si>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</si>
  <si>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</si>
  <si>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</si>
  <si>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</si>
  <si>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</si>
  <si>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</si>
  <si>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</si>
  <si>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</si>
  <si>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</si>
  <si>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</si>
  <si>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</si>
  <si>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</si>
  <si>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</si>
  <si>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</si>
  <si>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</si>
  <si>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</si>
  <si>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</si>
  <si>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</si>
  <si>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</si>
  <si>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</si>
  <si>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</si>
  <si>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</si>
  <si>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</si>
  <si>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</si>
  <si>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</si>
  <si>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</si>
  <si>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</si>
  <si>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</si>
  <si>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</si>
  <si>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</si>
  <si>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</si>
  <si>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</si>
  <si>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</si>
  <si>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</si>
  <si>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</si>
  <si>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</si>
  <si>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</si>
  <si>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</si>
  <si>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</si>
  <si>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</si>
  <si>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</si>
  <si>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</si>
  <si>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</si>
  <si>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</si>
  <si>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</si>
  <si>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</si>
  <si>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</si>
  <si>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</si>
  <si>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</si>
  <si>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</si>
  <si>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</si>
  <si>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</si>
  <si>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</si>
  <si>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</si>
  <si>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</si>
  <si>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</si>
  <si>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</si>
  <si>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</si>
  <si>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</si>
  <si>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</si>
  <si>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</si>
  <si>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</si>
  <si>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</si>
  <si>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</si>
  <si>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</si>
  <si>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</si>
  <si>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</si>
  <si>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</si>
  <si>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</si>
  <si>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</si>
  <si>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</si>
  <si>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</si>
  <si>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</si>
  <si>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</si>
  <si>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</si>
  <si>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</si>
  <si>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</si>
  <si>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</si>
  <si>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</si>
  <si>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</si>
  <si>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</si>
  <si>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</si>
  <si>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</si>
  <si>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</si>
  <si>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</si>
  <si>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</si>
  <si>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</si>
  <si>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</si>
  <si>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</si>
  <si>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</si>
  <si>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</si>
  <si>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</si>
  <si>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</si>
  <si>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</si>
  <si>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</si>
  <si>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</si>
  <si>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</si>
  <si>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</si>
  <si>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</si>
  <si>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</si>
  <si>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</si>
  <si>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</si>
  <si>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</si>
  <si>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</si>
  <si>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</si>
  <si>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</si>
  <si>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</si>
  <si>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</si>
  <si>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</si>
  <si>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</si>
  <si>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</si>
  <si>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</si>
  <si>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</si>
  <si>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</si>
  <si>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</si>
  <si>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</si>
  <si>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</si>
  <si>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</si>
  <si>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</si>
  <si>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</si>
  <si>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</si>
  <si>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</si>
  <si>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</si>
  <si>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</si>
  <si>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</si>
  <si>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</si>
  <si>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</si>
  <si>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</si>
  <si>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</si>
  <si>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</si>
  <si>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</si>
  <si>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</si>
  <si>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</si>
  <si>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</si>
  <si>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</si>
  <si>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</si>
  <si>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</si>
  <si>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</si>
  <si>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</si>
  <si>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</si>
  <si>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</si>
  <si>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</si>
  <si>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</si>
  <si>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</si>
  <si>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</si>
  <si>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</si>
  <si>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</si>
  <si>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</si>
  <si>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</si>
  <si>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</si>
  <si>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</si>
  <si>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</si>
  <si>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</si>
  <si>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</si>
  <si>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</si>
  <si>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</si>
  <si>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</si>
  <si>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</si>
  <si>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</si>
  <si>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</si>
  <si>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</si>
  <si>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</si>
  <si>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</si>
  <si>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</si>
  <si>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</si>
  <si>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</si>
  <si>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</si>
  <si>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</si>
  <si>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</si>
  <si>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</si>
  <si>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</si>
  <si>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</si>
  <si>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</si>
  <si>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</si>
  <si>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</si>
  <si>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</si>
  <si>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</si>
  <si>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</si>
  <si>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</si>
  <si>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</si>
  <si>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</si>
  <si>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</si>
  <si>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</si>
  <si>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</si>
  <si>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</si>
  <si>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</si>
  <si>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</si>
  <si>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</si>
  <si>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</si>
  <si>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</si>
  <si>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</si>
  <si>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</si>
  <si>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</si>
  <si>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</si>
  <si>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</si>
  <si>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</si>
  <si>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</si>
  <si>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</si>
  <si>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</si>
  <si>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</si>
  <si>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</si>
  <si>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</si>
  <si>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</si>
  <si>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</si>
  <si>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</si>
  <si>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</si>
  <si>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</si>
  <si>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</si>
  <si>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</si>
  <si>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</si>
  <si>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</si>
  <si>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</si>
  <si>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</si>
  <si>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</si>
  <si>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</si>
  <si>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</si>
  <si>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</si>
  <si>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</si>
  <si>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</si>
  <si>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</si>
  <si>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</si>
  <si>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</si>
  <si>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</si>
  <si>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</si>
  <si>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</si>
  <si>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</si>
  <si>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</si>
  <si>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</si>
  <si>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</si>
  <si>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</si>
  <si>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</si>
  <si>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</si>
  <si>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</si>
  <si>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</si>
  <si>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</si>
  <si>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</si>
  <si>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</si>
  <si>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</si>
  <si>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</si>
  <si>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</si>
  <si>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</si>
  <si>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</si>
  <si>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</si>
  <si>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</si>
  <si>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</si>
  <si>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</si>
  <si>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</si>
  <si>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</si>
  <si>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</si>
  <si>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</si>
  <si>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</si>
  <si>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</si>
  <si>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</si>
  <si>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</si>
  <si>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</si>
  <si>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</si>
  <si>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</si>
  <si>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</si>
  <si>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</si>
  <si>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</si>
  <si>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</si>
  <si>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</si>
  <si>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</si>
  <si>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</si>
  <si>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</si>
  <si>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</si>
  <si>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</si>
  <si>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</si>
  <si>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</si>
  <si>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</si>
  <si>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</si>
  <si>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</si>
  <si>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</si>
  <si>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</si>
  <si>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</si>
  <si>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</si>
  <si>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</si>
  <si>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</si>
  <si>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</si>
  <si>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</si>
  <si>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</si>
  <si>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</si>
  <si>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</si>
  <si>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</si>
  <si>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</si>
  <si>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</si>
  <si>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</si>
  <si>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</si>
  <si>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</si>
  <si>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</si>
  <si>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</si>
  <si>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</si>
  <si>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</si>
  <si>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</si>
  <si>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</si>
  <si>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</si>
  <si>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</si>
  <si>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</si>
  <si>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</si>
  <si>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</si>
  <si>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</si>
  <si>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</si>
  <si>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</si>
  <si>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</si>
  <si>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</si>
  <si>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</si>
  <si>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</si>
  <si>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</si>
  <si>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</si>
  <si>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</si>
  <si>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</si>
  <si>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</si>
  <si>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</si>
  <si>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</si>
  <si>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</si>
  <si>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</si>
  <si>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</si>
  <si>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</si>
  <si>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</si>
  <si>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</si>
  <si>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</si>
  <si>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</si>
  <si>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</si>
  <si>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</si>
  <si>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</si>
  <si>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</si>
  <si>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</si>
  <si>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</si>
  <si>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</si>
  <si>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</si>
  <si>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</si>
  <si>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</si>
  <si>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</si>
  <si>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</si>
  <si>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</si>
  <si>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</si>
  <si>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</si>
  <si>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</si>
  <si>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</si>
  <si>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</si>
  <si>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</si>
  <si>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</si>
  <si>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</si>
  <si>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</si>
  <si>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</si>
  <si>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</si>
  <si>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</si>
  <si>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</si>
  <si>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</si>
  <si>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</si>
  <si>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</si>
  <si>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</si>
  <si>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</si>
  <si>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</si>
  <si>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</si>
  <si>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</si>
  <si>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</si>
  <si>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</si>
  <si>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</si>
  <si>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</si>
  <si>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</si>
  <si>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</si>
  <si>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</si>
  <si>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</si>
  <si>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</si>
  <si>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</si>
  <si>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</si>
  <si>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</si>
  <si>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</si>
  <si>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</si>
  <si>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</si>
  <si>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</si>
  <si>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</si>
  <si>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</si>
  <si>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</si>
  <si>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</si>
  <si>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</si>
  <si>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</si>
  <si>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</si>
  <si>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</si>
  <si>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</si>
  <si>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</si>
  <si>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</si>
  <si>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</si>
  <si>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</si>
  <si>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</si>
  <si>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</si>
  <si>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</si>
  <si>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</si>
  <si>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</si>
  <si>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</si>
  <si>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</si>
  <si>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</si>
  <si>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</si>
  <si>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</si>
  <si>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</si>
  <si>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</si>
  <si>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</si>
  <si>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</si>
  <si>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</si>
  <si>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</si>
  <si>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</si>
  <si>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</si>
  <si>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</si>
  <si>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</si>
  <si>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</si>
  <si>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</si>
  <si>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</si>
  <si>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</si>
  <si>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</si>
  <si>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</si>
  <si>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</si>
  <si>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</si>
  <si>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</si>
  <si>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</si>
  <si>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</si>
  <si>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</si>
  <si>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</si>
  <si>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</si>
  <si>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</si>
  <si>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</si>
  <si>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</si>
  <si>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</si>
  <si>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</si>
  <si>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</si>
  <si>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</si>
  <si>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</si>
  <si>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</si>
  <si>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</si>
  <si>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</si>
  <si>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</si>
  <si>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</si>
  <si>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</si>
  <si>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</si>
  <si>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</si>
  <si>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</si>
  <si>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</si>
  <si>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</si>
  <si>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</si>
  <si>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</si>
  <si>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</si>
  <si>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</si>
  <si>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</si>
  <si>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</si>
  <si>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</si>
  <si>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</si>
  <si>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</si>
  <si>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</si>
  <si>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</si>
  <si>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</si>
  <si>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</si>
  <si>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</si>
  <si>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</si>
  <si>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</si>
  <si>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</si>
  <si>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</si>
  <si>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</si>
  <si>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</si>
  <si>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</si>
  <si>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</si>
  <si>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</si>
  <si>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</si>
  <si>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</si>
  <si>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</si>
  <si>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</si>
  <si>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</si>
  <si>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</si>
  <si>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</si>
  <si>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</si>
  <si>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</si>
  <si>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</si>
  <si>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</si>
  <si>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</si>
  <si>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</si>
  <si>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</si>
  <si>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</si>
  <si>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</si>
  <si>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</si>
  <si>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</si>
  <si>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</si>
  <si>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</si>
  <si>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</si>
  <si>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</si>
  <si>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</si>
  <si>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</si>
  <si>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</si>
  <si>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</si>
  <si>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</si>
  <si>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</si>
  <si>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</si>
  <si>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</si>
  <si>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</si>
  <si>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</si>
  <si>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</si>
  <si>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</si>
  <si>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</si>
  <si>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</si>
  <si>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</si>
  <si>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</si>
  <si>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</si>
  <si>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</si>
  <si>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</si>
  <si>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</si>
  <si>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</si>
  <si>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</si>
  <si>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</si>
  <si>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</si>
  <si>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</si>
  <si>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</si>
  <si>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</si>
  <si>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</si>
  <si>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</si>
  <si>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</si>
  <si>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</si>
  <si>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</si>
  <si>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</si>
  <si>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</si>
  <si>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</si>
  <si>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</si>
  <si>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</si>
  <si>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</si>
  <si>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</si>
  <si>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</si>
  <si>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</si>
  <si>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</si>
  <si>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</si>
  <si>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</si>
  <si>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</si>
  <si>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</si>
  <si>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</si>
  <si>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</si>
  <si>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</si>
  <si>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</si>
  <si>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</si>
  <si>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</si>
  <si>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</si>
  <si>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</si>
  <si>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</si>
  <si>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</si>
  <si>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</si>
  <si>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</si>
  <si>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</si>
  <si>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</si>
  <si>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</si>
  <si>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</si>
  <si>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</si>
  <si>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</si>
  <si>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</si>
  <si>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</si>
  <si>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</si>
  <si>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</si>
  <si>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</si>
  <si>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</si>
  <si>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</si>
  <si>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</si>
  <si>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</si>
  <si>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</si>
  <si>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</si>
  <si>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</si>
  <si>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</si>
  <si>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</si>
  <si>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</si>
  <si>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</si>
  <si>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</si>
  <si>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</si>
  <si>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</si>
  <si>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</si>
  <si>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</si>
  <si>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</si>
  <si>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</si>
  <si>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</si>
  <si>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</si>
  <si>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</si>
  <si>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</si>
  <si>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</si>
  <si>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</si>
  <si>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</si>
  <si>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Prestacion de servicios para apoyar a las secretarias de educacion e instituciones educativas en la atencion educativa de niños niñas y jovenes en situcion de desplazamiento y extrema vulnerabilidad con la continuidad o expansion en la implementacion del modelo educativo grupos juveniles creativos ZONA 2</t>
  </si>
  <si>
    <t>Maria Carolina Perdomo Galindo</t>
  </si>
  <si>
    <t>Carrera 22 # 143 - 11</t>
  </si>
  <si>
    <t>3142397472</t>
  </si>
  <si>
    <t>Bogotá Carrera 22 # 143 - 11</t>
  </si>
  <si>
    <t>gestiondeoportunidades@cid.org.co</t>
  </si>
  <si>
    <t>Contrato de aporte No. 861-2011</t>
  </si>
  <si>
    <t>Contrato No. 376-2014 MED</t>
  </si>
  <si>
    <t>Prestar el servicio de apoyo a las Secretaría de Educación e Instituciones Educativas en la atención educativa de niños, niñas y jóvenes en situación de desplazamiento y extrema vulnerabilidad con la implementación del modelo educativo Círculos de Aprendizaje y Jornadas escolares complementarias. Zona 1|.</t>
  </si>
  <si>
    <t>Apoyar a las secretarias de educación e instituciones educativas en la implementación y sostenibilidad del modelo circulos de aprendizaje.</t>
  </si>
  <si>
    <t>Realizar un convenio de asociación para apoyar a las Secretarías de Educación e Instituciones Educativas en la atención educativa de niños, niñas y jóvenes en situación de desplazamiento y extrema vulnerabilidad con la implementación del modelo educativo Círculos de Aprendizaje, priorizando las regiones donde se ha decretado la emergencia invernal.</t>
  </si>
  <si>
    <t>Contrato No. 662 -2009</t>
  </si>
  <si>
    <t>Contrato No. 363-2014</t>
  </si>
  <si>
    <t>Convenio de asociación N° 1142-2016</t>
  </si>
  <si>
    <t>MEN: MINISTERIO DE EDUCACION NACIONAL</t>
  </si>
  <si>
    <t>MEN:_MINISTERIO_DE_EDUCACION_NACIONAL</t>
  </si>
  <si>
    <t>5 meses 8 días</t>
  </si>
  <si>
    <t>Convenio de asoiación 608</t>
  </si>
  <si>
    <t>Convenio de Cooperacion No.029</t>
  </si>
  <si>
    <t>Garantizar el derecho a la educación de 1425 jóvenes y adultos del Municipio de Popayán, que por diferentes motivos no han logrado iniciar o culminar su ciclo educativo formal, implementación del ciclo 1, 2 y 3.</t>
  </si>
  <si>
    <t>Contrato No. 515-2011</t>
  </si>
  <si>
    <t>Realización de un evento de actualización técnica, pedagógica y de gestión del modelo educativo “Aceleración de Aprendizaje” a cada uno de los equipos multiplicadores de las secretarias de educación de las entidades territoriales certificadas del país, con el fin de que realicen la capacitación necesaria en su jurisdicción para la implementación de dicho modelo educativo. Así mismo, realizar visitas de seguimiento, acompañamiento y asesoría a Secretarias de educación, establecimientos educativos, y aulas focalizadas para la implementación del modelo educativo citado.”</t>
  </si>
  <si>
    <t>UNIVERSIDAD_CATÓLICA_ORIENTE</t>
  </si>
  <si>
    <t>Convenio Universidad Católica de Oriente SG-068/2011</t>
  </si>
  <si>
    <t>El seminario de capacitación incluye capacitación para la implementación de la porpuesta SER, en aquellos departamentos donde la CID tenga radio de acción exceptuando el departamento de Antioquia.</t>
  </si>
  <si>
    <t>ICBF_NACIONAL</t>
  </si>
  <si>
    <t>Atención en la Primera Infancia</t>
  </si>
  <si>
    <t>OIM:_ORGANIZACIÓN_INTERNACIONAL_PARA_LAS_MIGRACIONES</t>
  </si>
  <si>
    <t>Contrato prestacion de servicios No. PSPJ 2425 de 2017 RPR-0121 ((OIM))</t>
  </si>
  <si>
    <t>Apoyar al gobierno colombiano para fomentar la reintegración sostenible e inclusivo para excombatientes y los niños desvinculados y prevenir nuevos reclutamientos.</t>
  </si>
  <si>
    <t>CNR:_CONSEJO_NORUEGO_PARA_LOS_REFUGIADOS</t>
  </si>
  <si>
    <t>Convenio NCR/DEVCO: COFE1607</t>
  </si>
  <si>
    <t>Proteccion de niños y niñas en alto riesgo de reclutamiento y re-integracion de los niños y niñas desvinculados en los departamentos del cauca,nariño putumayo, y norte de santander, COLOMBIA.</t>
  </si>
  <si>
    <t>DIAKONIE_KATASTROPHENHILFE</t>
  </si>
  <si>
    <t>Contrato de Cooperación K-AMM-2019-9002</t>
  </si>
  <si>
    <t>Aunares esfuerzos administrativos y financieros para el fortalecimiento de
la capacidad territorial en la implementación estrategias de atención psicosocial y gestión integral en salud a víctimas del conflicto armado.</t>
  </si>
  <si>
    <t>ALCALDIA MUNICIPAL DE POPAYÁN: SECRETARÍA DE EDUCACIÓN</t>
  </si>
  <si>
    <t>Cauca</t>
  </si>
  <si>
    <t>CO1.SLCNTR.2889514</t>
  </si>
  <si>
    <t>PRESTAR EL SERVICIO DE DESARROLLO INFANTIL EN MEDIO FAMILIAR -DIMF- DE CONFORMIDAD CON EL MANUAL OPERATIVO DE LA MODALIDAD FAMILIAR Y LAS DIRECTRICES ESTABLECIDAS POR EL ICBF, EN ARMONÍA CON LA POLÍTICA DE ESTADO PARA EL DESARROLLO INTEGRAL DE LA PRIMERA INFANCIA DE CERO A SIEMPRE, EN EL MUNICIPIO DE PUERTO CARREÑO.</t>
  </si>
  <si>
    <t xml:space="preserve"> SI</t>
  </si>
  <si>
    <t>NO</t>
  </si>
  <si>
    <t>2021-19-2</t>
  </si>
  <si>
    <t>Prestar los servicios de educación inicial en el marco de la atención integral en Desarrollo Infantil en Medio Familiar - DIMF-, de conformidad con el Manual Operativo de la Modalidad Familiar, el Lineamiento Técnico para la Atención a la Primera Infancia y las directrices establecidas por el ICBF, en armonía con la Política de Estado para el Desarrollo Integral de la Primera Infancia de Cero a Siempre.</t>
  </si>
</sst>
</file>

<file path=xl/styles.xml><?xml version="1.0" encoding="utf-8"?>
<styleSheet xmlns="http://schemas.openxmlformats.org/spreadsheetml/2006/main">
  <numFmts count="7">
    <numFmt numFmtId="164" formatCode="d/m/yyyy"/>
    <numFmt numFmtId="165" formatCode="[$$-240A]\ #,##0;\-[$$-240A]\ #,##0"/>
    <numFmt numFmtId="166" formatCode="0.0"/>
    <numFmt numFmtId="167" formatCode="#,##0.0"/>
    <numFmt numFmtId="168" formatCode="0.0%"/>
    <numFmt numFmtId="169" formatCode="[$$-240A]\ #,##0"/>
    <numFmt numFmtId="170" formatCode="d&quot;/&quot;mm&quot;/&quot;yyyy"/>
  </numFmts>
  <fonts count="38">
    <font>
      <sz val="11"/>
      <color theme="1"/>
      <name val="Arial"/>
    </font>
    <font>
      <sz val="11"/>
      <color theme="1"/>
      <name val="Calibri"/>
    </font>
    <font>
      <b/>
      <sz val="18"/>
      <color theme="1"/>
      <name val="Calibri"/>
    </font>
    <font>
      <sz val="11"/>
      <name val="Arial"/>
    </font>
    <font>
      <sz val="14"/>
      <color theme="1"/>
      <name val="Calibri"/>
    </font>
    <font>
      <b/>
      <u/>
      <sz val="16"/>
      <color theme="0"/>
      <name val="Arial"/>
    </font>
    <font>
      <u/>
      <sz val="11"/>
      <color theme="10"/>
      <name val="Calibri"/>
    </font>
    <font>
      <b/>
      <sz val="11"/>
      <color theme="1"/>
      <name val="Calibri"/>
    </font>
    <font>
      <b/>
      <u/>
      <sz val="16"/>
      <color theme="0"/>
      <name val="Arial"/>
    </font>
    <font>
      <u/>
      <sz val="11"/>
      <color theme="10"/>
      <name val="Calibri"/>
    </font>
    <font>
      <b/>
      <sz val="12"/>
      <color theme="0"/>
      <name val="Calibri"/>
    </font>
    <font>
      <sz val="12"/>
      <color theme="1"/>
      <name val="Calibri"/>
    </font>
    <font>
      <b/>
      <sz val="12"/>
      <color theme="1"/>
      <name val="Calibri"/>
    </font>
    <font>
      <b/>
      <u/>
      <sz val="11"/>
      <color theme="1"/>
      <name val="Calibri"/>
    </font>
    <font>
      <b/>
      <sz val="11"/>
      <color theme="0"/>
      <name val="Calibri"/>
    </font>
    <font>
      <b/>
      <sz val="10"/>
      <color theme="0"/>
      <name val="Calibri"/>
    </font>
    <font>
      <sz val="9"/>
      <color theme="1"/>
      <name val="Calibri"/>
    </font>
    <font>
      <sz val="10"/>
      <color theme="1"/>
      <name val="Calibri"/>
    </font>
    <font>
      <i/>
      <sz val="10"/>
      <color theme="1"/>
      <name val="Calibri"/>
    </font>
    <font>
      <b/>
      <sz val="9"/>
      <color theme="1"/>
      <name val="Calibri"/>
    </font>
    <font>
      <b/>
      <sz val="14"/>
      <color theme="1"/>
      <name val="Calibri"/>
    </font>
    <font>
      <i/>
      <u/>
      <sz val="9"/>
      <color theme="1"/>
      <name val="Calibri"/>
    </font>
    <font>
      <b/>
      <i/>
      <sz val="11"/>
      <color theme="1"/>
      <name val="Calibri"/>
    </font>
    <font>
      <i/>
      <u/>
      <sz val="8"/>
      <color theme="1"/>
      <name val="Calibri"/>
    </font>
    <font>
      <i/>
      <u/>
      <sz val="8"/>
      <color theme="1"/>
      <name val="Calibri"/>
    </font>
    <font>
      <u/>
      <sz val="11"/>
      <color theme="10"/>
      <name val="Calibri"/>
    </font>
    <font>
      <i/>
      <sz val="11"/>
      <color theme="1"/>
      <name val="Calibri"/>
    </font>
    <font>
      <b/>
      <i/>
      <u/>
      <sz val="11"/>
      <color theme="1"/>
      <name val="Calibri"/>
    </font>
    <font>
      <i/>
      <u/>
      <sz val="10"/>
      <color theme="1"/>
      <name val="Calibri"/>
    </font>
    <font>
      <u/>
      <sz val="11"/>
      <color theme="1"/>
      <name val="Calibri"/>
    </font>
    <font>
      <b/>
      <i/>
      <u/>
      <sz val="18"/>
      <color theme="1"/>
      <name val="Calibri"/>
    </font>
    <font>
      <sz val="11"/>
      <color theme="1"/>
      <name val="Calibri"/>
    </font>
    <font>
      <sz val="7"/>
      <color theme="1"/>
      <name val="Verdana"/>
    </font>
    <font>
      <i/>
      <sz val="9"/>
      <color theme="1"/>
      <name val="Calibri"/>
    </font>
    <font>
      <u/>
      <sz val="11"/>
      <color theme="10"/>
      <name val="Arial"/>
    </font>
    <font>
      <sz val="9"/>
      <color rgb="FF000000"/>
      <name val="Calibri"/>
      <family val="2"/>
    </font>
    <font>
      <sz val="9"/>
      <color theme="1"/>
      <name val="Calibri"/>
      <family val="2"/>
    </font>
    <font>
      <sz val="9"/>
      <color theme="1"/>
      <name val="Calibri"/>
      <family val="2"/>
      <scheme val="minor"/>
    </font>
  </fonts>
  <fills count="9">
    <fill>
      <patternFill patternType="none"/>
    </fill>
    <fill>
      <patternFill patternType="gray125"/>
    </fill>
    <fill>
      <patternFill patternType="solid">
        <fgColor rgb="FFBDD6EE"/>
        <bgColor rgb="FFBDD6EE"/>
      </patternFill>
    </fill>
    <fill>
      <patternFill patternType="solid">
        <fgColor theme="9"/>
        <bgColor theme="9"/>
      </patternFill>
    </fill>
    <fill>
      <patternFill patternType="solid">
        <fgColor theme="0"/>
        <bgColor theme="0"/>
      </patternFill>
    </fill>
    <fill>
      <patternFill patternType="solid">
        <fgColor rgb="FFFFFF00"/>
        <bgColor rgb="FFFFFF00"/>
      </patternFill>
    </fill>
    <fill>
      <patternFill patternType="solid">
        <fgColor rgb="FFC5E0B3"/>
        <bgColor rgb="FFC5E0B3"/>
      </patternFill>
    </fill>
    <fill>
      <patternFill patternType="solid">
        <fgColor theme="4"/>
        <bgColor theme="4"/>
      </patternFill>
    </fill>
    <fill>
      <patternFill patternType="solid">
        <fgColor rgb="FFFFFF00"/>
        <bgColor indexed="64"/>
      </patternFill>
    </fill>
  </fills>
  <borders count="72">
    <border>
      <left/>
      <right/>
      <top/>
      <bottom/>
      <diagonal/>
    </border>
    <border>
      <left style="medium">
        <color rgb="FFA5A5A5"/>
      </left>
      <right/>
      <top style="medium">
        <color rgb="FFA5A5A5"/>
      </top>
      <bottom/>
      <diagonal/>
    </border>
    <border>
      <left/>
      <right style="medium">
        <color rgb="FFA5A5A5"/>
      </right>
      <top style="medium">
        <color rgb="FFA5A5A5"/>
      </top>
      <bottom/>
      <diagonal/>
    </border>
    <border>
      <left/>
      <right/>
      <top style="medium">
        <color rgb="FFA5A5A5"/>
      </top>
      <bottom/>
      <diagonal/>
    </border>
    <border>
      <left style="thin">
        <color rgb="FFA5A5A5"/>
      </left>
      <right/>
      <top style="medium">
        <color rgb="FFA5A5A5"/>
      </top>
      <bottom style="thin">
        <color rgb="FFA5A5A5"/>
      </bottom>
      <diagonal/>
    </border>
    <border>
      <left/>
      <right style="thin">
        <color rgb="FFA5A5A5"/>
      </right>
      <top style="medium">
        <color rgb="FFA5A5A5"/>
      </top>
      <bottom style="thin">
        <color rgb="FFA5A5A5"/>
      </bottom>
      <diagonal/>
    </border>
    <border>
      <left/>
      <right style="medium">
        <color rgb="FFA5A5A5"/>
      </right>
      <top style="medium">
        <color rgb="FFA5A5A5"/>
      </top>
      <bottom style="thin">
        <color rgb="FFA5A5A5"/>
      </bottom>
      <diagonal/>
    </border>
    <border>
      <left style="medium">
        <color rgb="FFA5A5A5"/>
      </left>
      <right/>
      <top/>
      <bottom/>
      <diagonal/>
    </border>
    <border>
      <left/>
      <right style="medium">
        <color rgb="FFA5A5A5"/>
      </right>
      <top/>
      <bottom/>
      <diagonal/>
    </border>
    <border>
      <left style="thin">
        <color rgb="FFA5A5A5"/>
      </left>
      <right/>
      <top style="thin">
        <color rgb="FFA5A5A5"/>
      </top>
      <bottom style="thin">
        <color rgb="FFA5A5A5"/>
      </bottom>
      <diagonal/>
    </border>
    <border>
      <left/>
      <right style="thin">
        <color rgb="FFA5A5A5"/>
      </right>
      <top style="thin">
        <color rgb="FFA5A5A5"/>
      </top>
      <bottom style="thin">
        <color rgb="FFA5A5A5"/>
      </bottom>
      <diagonal/>
    </border>
    <border>
      <left/>
      <right style="medium">
        <color rgb="FFA5A5A5"/>
      </right>
      <top style="thin">
        <color rgb="FFA5A5A5"/>
      </top>
      <bottom style="thin">
        <color rgb="FFA5A5A5"/>
      </bottom>
      <diagonal/>
    </border>
    <border>
      <left style="medium">
        <color rgb="FFA5A5A5"/>
      </left>
      <right/>
      <top/>
      <bottom style="medium">
        <color rgb="FFA5A5A5"/>
      </bottom>
      <diagonal/>
    </border>
    <border>
      <left/>
      <right style="medium">
        <color rgb="FFA5A5A5"/>
      </right>
      <top/>
      <bottom style="medium">
        <color rgb="FFA5A5A5"/>
      </bottom>
      <diagonal/>
    </border>
    <border>
      <left/>
      <right/>
      <top/>
      <bottom style="medium">
        <color rgb="FFA5A5A5"/>
      </bottom>
      <diagonal/>
    </border>
    <border>
      <left style="thin">
        <color rgb="FFA5A5A5"/>
      </left>
      <right/>
      <top style="thin">
        <color rgb="FFA5A5A5"/>
      </top>
      <bottom style="medium">
        <color rgb="FFA5A5A5"/>
      </bottom>
      <diagonal/>
    </border>
    <border>
      <left/>
      <right/>
      <top style="thin">
        <color rgb="FFA5A5A5"/>
      </top>
      <bottom style="medium">
        <color rgb="FFA5A5A5"/>
      </bottom>
      <diagonal/>
    </border>
    <border>
      <left/>
      <right style="medium">
        <color rgb="FFA5A5A5"/>
      </right>
      <top style="thin">
        <color rgb="FFA5A5A5"/>
      </top>
      <bottom style="medium">
        <color rgb="FFA5A5A5"/>
      </bottom>
      <diagonal/>
    </border>
    <border>
      <left style="medium">
        <color rgb="FFA5A5A5"/>
      </left>
      <right/>
      <top style="medium">
        <color rgb="FFA5A5A5"/>
      </top>
      <bottom style="medium">
        <color rgb="FFA5A5A5"/>
      </bottom>
      <diagonal/>
    </border>
    <border>
      <left/>
      <right/>
      <top style="medium">
        <color rgb="FFA5A5A5"/>
      </top>
      <bottom style="medium">
        <color rgb="FFA5A5A5"/>
      </bottom>
      <diagonal/>
    </border>
    <border>
      <left/>
      <right style="medium">
        <color rgb="FFA5A5A5"/>
      </right>
      <top style="medium">
        <color rgb="FFA5A5A5"/>
      </top>
      <bottom style="medium">
        <color rgb="FFA5A5A5"/>
      </bottom>
      <diagonal/>
    </border>
    <border>
      <left style="medium">
        <color rgb="FF000000"/>
      </left>
      <right style="medium">
        <color rgb="FF000000"/>
      </right>
      <top style="medium">
        <color rgb="FF000000"/>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top style="thin">
        <color rgb="FF000000"/>
      </top>
      <bottom/>
      <diagonal/>
    </border>
    <border>
      <left/>
      <right/>
      <top/>
      <bottom style="medium">
        <color rgb="FFA5A5A5"/>
      </bottom>
      <diagonal/>
    </border>
    <border>
      <left/>
      <right/>
      <top/>
      <bottom/>
      <diagonal/>
    </border>
    <border>
      <left/>
      <right/>
      <top style="medium">
        <color rgb="FFA5A5A5"/>
      </top>
      <bottom style="medium">
        <color rgb="FFA5A5A5"/>
      </bottom>
      <diagonal/>
    </border>
    <border>
      <left style="thin">
        <color rgb="FFA5A5A5"/>
      </left>
      <right/>
      <top/>
      <bottom/>
      <diagonal/>
    </border>
    <border>
      <left/>
      <right style="thin">
        <color rgb="FF000000"/>
      </right>
      <top/>
      <bottom/>
      <diagonal/>
    </border>
    <border>
      <left/>
      <right/>
      <top style="thin">
        <color rgb="FFA5A5A5"/>
      </top>
      <bottom/>
      <diagonal/>
    </border>
    <border>
      <left style="thin">
        <color rgb="FFA5A5A5"/>
      </left>
      <right/>
      <top style="thin">
        <color rgb="FFA5A5A5"/>
      </top>
      <bottom/>
      <diagonal/>
    </border>
    <border>
      <left style="thin">
        <color rgb="FFA5A5A5"/>
      </left>
      <right/>
      <top style="thin">
        <color rgb="FF9CC2E5"/>
      </top>
      <bottom/>
      <diagonal/>
    </border>
    <border>
      <left/>
      <right/>
      <top/>
      <bottom/>
      <diagonal/>
    </border>
    <border>
      <left/>
      <right/>
      <top/>
      <bottom/>
      <diagonal/>
    </border>
    <border>
      <left/>
      <right/>
      <top/>
      <bottom/>
      <diagonal/>
    </border>
    <border>
      <left style="medium">
        <color rgb="FFA5A5A5"/>
      </left>
      <right/>
      <top/>
      <bottom/>
      <diagonal/>
    </border>
    <border>
      <left/>
      <right style="medium">
        <color rgb="FFA5A5A5"/>
      </right>
      <top/>
      <bottom/>
      <diagonal/>
    </border>
    <border>
      <left/>
      <right/>
      <top/>
      <bottom style="medium">
        <color rgb="FFA5A5A5"/>
      </bottom>
      <diagonal/>
    </border>
    <border>
      <left/>
      <right/>
      <top/>
      <bottom style="medium">
        <color rgb="FFA5A5A5"/>
      </bottom>
      <diagonal/>
    </border>
    <border>
      <left/>
      <right/>
      <top/>
      <bottom style="medium">
        <color rgb="FFA5A5A5"/>
      </bottom>
      <diagonal/>
    </border>
    <border>
      <left style="medium">
        <color rgb="FFA5A5A5"/>
      </left>
      <right/>
      <top style="medium">
        <color rgb="FFA5A5A5"/>
      </top>
      <bottom/>
      <diagonal/>
    </border>
    <border>
      <left/>
      <right/>
      <top style="medium">
        <color rgb="FFA5A5A5"/>
      </top>
      <bottom/>
      <diagonal/>
    </border>
    <border>
      <left/>
      <right style="medium">
        <color rgb="FFA5A5A5"/>
      </right>
      <top style="medium">
        <color rgb="FFA5A5A5"/>
      </top>
      <bottom/>
      <diagonal/>
    </border>
    <border>
      <left style="medium">
        <color rgb="FFA5A5A5"/>
      </left>
      <right/>
      <top/>
      <bottom style="thin">
        <color rgb="FFA5A5A5"/>
      </bottom>
      <diagonal/>
    </border>
    <border>
      <left/>
      <right/>
      <top/>
      <bottom style="thin">
        <color rgb="FFA5A5A5"/>
      </bottom>
      <diagonal/>
    </border>
    <border>
      <left/>
      <right style="medium">
        <color rgb="FFA5A5A5"/>
      </right>
      <top/>
      <bottom style="thin">
        <color rgb="FFA5A5A5"/>
      </bottom>
      <diagonal/>
    </border>
    <border>
      <left/>
      <right style="thin">
        <color rgb="FFA5A5A5"/>
      </right>
      <top/>
      <bottom/>
      <diagonal/>
    </border>
    <border>
      <left style="thin">
        <color rgb="FFA5A5A5"/>
      </left>
      <right style="thin">
        <color rgb="FFA5A5A5"/>
      </right>
      <top/>
      <bottom/>
      <diagonal/>
    </border>
    <border>
      <left style="thin">
        <color rgb="FFA5A5A5"/>
      </left>
      <right style="thin">
        <color rgb="FFA5A5A5"/>
      </right>
      <top/>
      <bottom style="thin">
        <color rgb="FFA5A5A5"/>
      </bottom>
      <diagonal/>
    </border>
    <border>
      <left style="thin">
        <color rgb="FFA5A5A5"/>
      </left>
      <right style="thin">
        <color rgb="FFA5A5A5"/>
      </right>
      <top style="thin">
        <color rgb="FFA5A5A5"/>
      </top>
      <bottom style="thin">
        <color rgb="FFA5A5A5"/>
      </bottom>
      <diagonal/>
    </border>
    <border>
      <left style="thin">
        <color rgb="FFA5A5A5"/>
      </left>
      <right/>
      <top/>
      <bottom/>
      <diagonal/>
    </border>
    <border>
      <left style="thin">
        <color rgb="FFA5A5A5"/>
      </left>
      <right/>
      <top style="thin">
        <color rgb="FFA5A5A5"/>
      </top>
      <bottom style="thin">
        <color rgb="FFA5A5A5"/>
      </bottom>
      <diagonal/>
    </border>
    <border>
      <left/>
      <right/>
      <top style="medium">
        <color rgb="FFA5A5A5"/>
      </top>
      <bottom style="medium">
        <color rgb="FFA5A5A5"/>
      </bottom>
      <diagonal/>
    </border>
    <border>
      <left/>
      <right/>
      <top style="thin">
        <color rgb="FFA5A5A5"/>
      </top>
      <bottom style="thin">
        <color rgb="FFA5A5A5"/>
      </bottom>
      <diagonal/>
    </border>
    <border>
      <left/>
      <right/>
      <top style="thin">
        <color rgb="FFA5A5A5"/>
      </top>
      <bottom style="thin">
        <color rgb="FFA5A5A5"/>
      </bottom>
      <diagonal/>
    </border>
    <border>
      <left style="thin">
        <color rgb="FFA5A5A5"/>
      </left>
      <right/>
      <top style="thin">
        <color rgb="FFA5A5A5"/>
      </top>
      <bottom/>
      <diagonal/>
    </border>
    <border>
      <left/>
      <right/>
      <top style="thin">
        <color rgb="FFA5A5A5"/>
      </top>
      <bottom/>
      <diagonal/>
    </border>
    <border>
      <left/>
      <right style="thin">
        <color rgb="FFA5A5A5"/>
      </right>
      <top style="thin">
        <color rgb="FFA5A5A5"/>
      </top>
      <bottom/>
      <diagonal/>
    </border>
    <border>
      <left style="thin">
        <color rgb="FFA5A5A5"/>
      </left>
      <right style="thin">
        <color rgb="FFA5A5A5"/>
      </right>
      <top style="thin">
        <color rgb="FFA5A5A5"/>
      </top>
      <bottom/>
      <diagonal/>
    </border>
    <border>
      <left style="thin">
        <color rgb="FFA5A5A5"/>
      </left>
      <right/>
      <top/>
      <bottom/>
      <diagonal/>
    </border>
    <border>
      <left/>
      <right/>
      <top/>
      <bottom/>
      <diagonal/>
    </border>
    <border>
      <left/>
      <right style="thin">
        <color rgb="FFA5A5A5"/>
      </right>
      <top/>
      <bottom/>
      <diagonal/>
    </border>
    <border>
      <left style="thin">
        <color rgb="FFA5A5A5"/>
      </left>
      <right style="thin">
        <color rgb="FFA5A5A5"/>
      </right>
      <top style="thin">
        <color rgb="FFA5A5A5"/>
      </top>
      <bottom/>
      <diagonal/>
    </border>
    <border>
      <left style="thin">
        <color rgb="FFA5A5A5"/>
      </left>
      <right style="thin">
        <color rgb="FFA5A5A5"/>
      </right>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A5A5A5"/>
      </right>
      <top style="thin">
        <color rgb="FFA5A5A5"/>
      </top>
      <bottom style="thin">
        <color rgb="FFA5A5A5"/>
      </bottom>
      <diagonal/>
    </border>
    <border>
      <left style="thin">
        <color indexed="64"/>
      </left>
      <right style="thin">
        <color theme="4"/>
      </right>
      <top style="thin">
        <color theme="4"/>
      </top>
      <bottom style="thin">
        <color theme="4"/>
      </bottom>
      <diagonal/>
    </border>
  </borders>
  <cellStyleXfs count="2">
    <xf numFmtId="0" fontId="0" fillId="0" borderId="0"/>
    <xf numFmtId="0" fontId="34" fillId="0" borderId="0" applyNumberFormat="0" applyFill="0" applyBorder="0" applyAlignment="0" applyProtection="0">
      <alignment vertical="top"/>
      <protection locked="0"/>
    </xf>
  </cellStyleXfs>
  <cellXfs count="207">
    <xf numFmtId="0" fontId="0" fillId="0" borderId="0" xfId="0" applyFont="1" applyAlignment="1"/>
    <xf numFmtId="0" fontId="1" fillId="0" borderId="0" xfId="0" applyFont="1" applyAlignment="1">
      <alignment vertical="center"/>
    </xf>
    <xf numFmtId="0" fontId="1" fillId="0" borderId="1" xfId="0" applyFont="1" applyBorder="1" applyAlignment="1">
      <alignment vertical="center"/>
    </xf>
    <xf numFmtId="0" fontId="1" fillId="0" borderId="2" xfId="0" applyFont="1" applyBorder="1" applyAlignment="1">
      <alignment vertical="center"/>
    </xf>
    <xf numFmtId="0" fontId="1" fillId="0" borderId="7" xfId="0" applyFont="1" applyBorder="1" applyAlignment="1">
      <alignment vertical="center"/>
    </xf>
    <xf numFmtId="0" fontId="1" fillId="0" borderId="8" xfId="0" applyFont="1" applyBorder="1" applyAlignment="1">
      <alignment vertical="center"/>
    </xf>
    <xf numFmtId="0" fontId="1" fillId="0" borderId="12" xfId="0" applyFont="1" applyBorder="1" applyAlignment="1">
      <alignment vertical="center"/>
    </xf>
    <xf numFmtId="0" fontId="1" fillId="0" borderId="13" xfId="0" applyFont="1" applyBorder="1" applyAlignment="1">
      <alignment vertical="center"/>
    </xf>
    <xf numFmtId="0" fontId="4" fillId="0" borderId="0" xfId="0" applyFont="1" applyAlignment="1">
      <alignment horizontal="center" vertical="center" wrapText="1"/>
    </xf>
    <xf numFmtId="0" fontId="1" fillId="0" borderId="0" xfId="0" applyFont="1" applyAlignment="1">
      <alignment horizontal="center" vertical="center" wrapText="1"/>
    </xf>
    <xf numFmtId="0" fontId="2" fillId="0" borderId="0" xfId="0" applyFont="1" applyAlignment="1">
      <alignment vertical="center"/>
    </xf>
    <xf numFmtId="49" fontId="1" fillId="0" borderId="0" xfId="0" applyNumberFormat="1" applyFont="1" applyAlignment="1">
      <alignment vertical="center"/>
    </xf>
    <xf numFmtId="0" fontId="1" fillId="0" borderId="3" xfId="0" applyFont="1" applyBorder="1" applyAlignment="1">
      <alignment vertical="center"/>
    </xf>
    <xf numFmtId="0" fontId="4" fillId="0" borderId="3" xfId="0" applyFont="1" applyBorder="1" applyAlignment="1">
      <alignment horizontal="center" vertical="center" wrapText="1"/>
    </xf>
    <xf numFmtId="0" fontId="1" fillId="0" borderId="3" xfId="0" applyFont="1" applyBorder="1" applyAlignment="1">
      <alignment horizontal="center" vertical="center" wrapText="1"/>
    </xf>
    <xf numFmtId="0" fontId="1" fillId="0" borderId="2" xfId="0" applyFont="1" applyBorder="1" applyAlignment="1">
      <alignment horizontal="center" vertical="center" wrapText="1"/>
    </xf>
    <xf numFmtId="0" fontId="5" fillId="3" borderId="21" xfId="0" applyFont="1" applyFill="1" applyBorder="1" applyAlignment="1">
      <alignment horizontal="center" vertical="center"/>
    </xf>
    <xf numFmtId="0" fontId="6" fillId="0" borderId="0" xfId="0" applyFont="1" applyAlignment="1">
      <alignment horizontal="center" vertical="center" wrapText="1"/>
    </xf>
    <xf numFmtId="0" fontId="7" fillId="0" borderId="0" xfId="0" applyFont="1" applyAlignment="1">
      <alignment horizontal="center" vertical="center" wrapText="1"/>
    </xf>
    <xf numFmtId="0" fontId="9" fillId="0" borderId="0" xfId="0" applyFont="1" applyAlignment="1">
      <alignment vertical="center" wrapText="1"/>
    </xf>
    <xf numFmtId="0" fontId="7" fillId="0" borderId="0" xfId="0" applyFont="1" applyAlignment="1">
      <alignment vertical="center"/>
    </xf>
    <xf numFmtId="0" fontId="1" fillId="0" borderId="8" xfId="0" applyFont="1" applyBorder="1" applyAlignment="1">
      <alignment horizontal="center" vertical="center" wrapText="1"/>
    </xf>
    <xf numFmtId="0" fontId="1" fillId="0" borderId="14" xfId="0" applyFont="1" applyBorder="1" applyAlignment="1">
      <alignment vertical="center"/>
    </xf>
    <xf numFmtId="0" fontId="4" fillId="0" borderId="14" xfId="0" applyFont="1" applyBorder="1" applyAlignment="1">
      <alignment horizontal="center" vertical="center" wrapText="1"/>
    </xf>
    <xf numFmtId="0" fontId="1" fillId="0" borderId="14" xfId="0" applyFont="1" applyBorder="1" applyAlignment="1">
      <alignment horizontal="center" vertical="center" wrapText="1"/>
    </xf>
    <xf numFmtId="0" fontId="1" fillId="0" borderId="13" xfId="0" applyFont="1" applyBorder="1" applyAlignment="1">
      <alignment horizontal="center" vertical="center" wrapText="1"/>
    </xf>
    <xf numFmtId="0" fontId="10" fillId="4" borderId="25" xfId="0" applyFont="1" applyFill="1" applyBorder="1" applyAlignment="1">
      <alignment horizontal="left" vertical="center"/>
    </xf>
    <xf numFmtId="0" fontId="11" fillId="0" borderId="0" xfId="0" applyFont="1" applyAlignment="1">
      <alignment horizontal="right" vertical="center"/>
    </xf>
    <xf numFmtId="49" fontId="12" fillId="5" borderId="26" xfId="0" applyNumberFormat="1" applyFont="1" applyFill="1" applyBorder="1" applyAlignment="1">
      <alignment horizontal="left" vertical="center"/>
    </xf>
    <xf numFmtId="0" fontId="12" fillId="0" borderId="0" xfId="0" applyFont="1" applyAlignment="1">
      <alignment horizontal="center" vertical="center"/>
    </xf>
    <xf numFmtId="49" fontId="12" fillId="6" borderId="27" xfId="0" applyNumberFormat="1" applyFont="1" applyFill="1" applyBorder="1" applyAlignment="1">
      <alignment horizontal="center" vertical="center"/>
    </xf>
    <xf numFmtId="49" fontId="7" fillId="6" borderId="27" xfId="0" applyNumberFormat="1" applyFont="1" applyFill="1" applyBorder="1" applyAlignment="1">
      <alignment horizontal="center" vertical="center"/>
    </xf>
    <xf numFmtId="0" fontId="1" fillId="4" borderId="27" xfId="0" applyFont="1" applyFill="1" applyBorder="1" applyAlignment="1">
      <alignment horizontal="center" vertical="center"/>
    </xf>
    <xf numFmtId="0" fontId="1" fillId="0" borderId="0" xfId="0" applyFont="1" applyAlignment="1">
      <alignment horizontal="center" vertical="center"/>
    </xf>
    <xf numFmtId="0" fontId="13" fillId="0" borderId="7" xfId="0" applyFont="1" applyBorder="1" applyAlignment="1">
      <alignment horizontal="center" vertical="center" wrapText="1"/>
    </xf>
    <xf numFmtId="0" fontId="14" fillId="7" borderId="27" xfId="0" applyFont="1" applyFill="1" applyBorder="1" applyAlignment="1">
      <alignment horizontal="center" vertical="center" wrapText="1"/>
    </xf>
    <xf numFmtId="0" fontId="14" fillId="7" borderId="29" xfId="0" applyFont="1" applyFill="1" applyBorder="1" applyAlignment="1">
      <alignment horizontal="center" vertical="center" wrapText="1"/>
    </xf>
    <xf numFmtId="0" fontId="15" fillId="7" borderId="29" xfId="0" applyFont="1" applyFill="1" applyBorder="1" applyAlignment="1">
      <alignment horizontal="center" vertical="center" wrapText="1"/>
    </xf>
    <xf numFmtId="0" fontId="15" fillId="4" borderId="30" xfId="0" applyFont="1" applyFill="1" applyBorder="1" applyAlignment="1">
      <alignment horizontal="center" vertical="center" wrapText="1"/>
    </xf>
    <xf numFmtId="0" fontId="1" fillId="5" borderId="27" xfId="0" applyFont="1" applyFill="1" applyBorder="1" applyAlignment="1">
      <alignment horizontal="center" vertical="center"/>
    </xf>
    <xf numFmtId="49" fontId="16" fillId="5" borderId="31" xfId="0" applyNumberFormat="1" applyFont="1" applyFill="1" applyBorder="1" applyAlignment="1">
      <alignment vertical="center"/>
    </xf>
    <xf numFmtId="49" fontId="16" fillId="5" borderId="32" xfId="0" applyNumberFormat="1" applyFont="1" applyFill="1" applyBorder="1" applyAlignment="1">
      <alignment vertical="center"/>
    </xf>
    <xf numFmtId="165" fontId="16" fillId="5" borderId="32" xfId="0" applyNumberFormat="1" applyFont="1" applyFill="1" applyBorder="1" applyAlignment="1">
      <alignment vertical="center"/>
    </xf>
    <xf numFmtId="14" fontId="16" fillId="5" borderId="32" xfId="0" applyNumberFormat="1" applyFont="1" applyFill="1" applyBorder="1" applyAlignment="1">
      <alignment vertical="center"/>
    </xf>
    <xf numFmtId="1" fontId="16" fillId="6" borderId="32" xfId="0" applyNumberFormat="1" applyFont="1" applyFill="1" applyBorder="1" applyAlignment="1">
      <alignment horizontal="center" vertical="center"/>
    </xf>
    <xf numFmtId="49" fontId="16" fillId="4" borderId="30" xfId="0" applyNumberFormat="1" applyFont="1" applyFill="1" applyBorder="1" applyAlignment="1">
      <alignment vertical="center" wrapText="1"/>
    </xf>
    <xf numFmtId="164" fontId="1" fillId="0" borderId="0" xfId="0" applyNumberFormat="1" applyFont="1" applyAlignment="1">
      <alignment vertical="center"/>
    </xf>
    <xf numFmtId="22" fontId="1" fillId="0" borderId="0" xfId="0" applyNumberFormat="1" applyFont="1" applyAlignment="1">
      <alignment vertical="center"/>
    </xf>
    <xf numFmtId="49" fontId="1" fillId="4" borderId="27" xfId="0" applyNumberFormat="1" applyFont="1" applyFill="1" applyBorder="1" applyAlignment="1">
      <alignment horizontal="center" vertical="center"/>
    </xf>
    <xf numFmtId="49" fontId="16" fillId="4" borderId="30" xfId="0" applyNumberFormat="1" applyFont="1" applyFill="1" applyBorder="1" applyAlignment="1">
      <alignment vertical="center"/>
    </xf>
    <xf numFmtId="1" fontId="16" fillId="6" borderId="33" xfId="0" applyNumberFormat="1" applyFont="1" applyFill="1" applyBorder="1" applyAlignment="1">
      <alignment horizontal="center" vertical="center"/>
    </xf>
    <xf numFmtId="49" fontId="1" fillId="0" borderId="0" xfId="0" applyNumberFormat="1" applyFont="1" applyAlignment="1">
      <alignment horizontal="center" vertical="center"/>
    </xf>
    <xf numFmtId="14" fontId="1" fillId="0" borderId="0" xfId="0" applyNumberFormat="1" applyFont="1" applyAlignment="1">
      <alignment vertical="center"/>
    </xf>
    <xf numFmtId="0" fontId="7" fillId="0" borderId="7" xfId="0" applyFont="1" applyBorder="1" applyAlignment="1">
      <alignment vertical="center"/>
    </xf>
    <xf numFmtId="0" fontId="7" fillId="0" borderId="8" xfId="0" applyFont="1" applyBorder="1" applyAlignment="1">
      <alignment vertical="center"/>
    </xf>
    <xf numFmtId="49" fontId="17" fillId="4" borderId="37" xfId="0" applyNumberFormat="1" applyFont="1" applyFill="1" applyBorder="1" applyAlignment="1">
      <alignment vertical="center"/>
    </xf>
    <xf numFmtId="49" fontId="17" fillId="4" borderId="38" xfId="0" applyNumberFormat="1" applyFont="1" applyFill="1" applyBorder="1" applyAlignment="1">
      <alignment vertical="center"/>
    </xf>
    <xf numFmtId="0" fontId="19" fillId="0" borderId="0" xfId="0" applyFont="1" applyAlignment="1">
      <alignment horizontal="center" vertical="center" wrapText="1"/>
    </xf>
    <xf numFmtId="0" fontId="19" fillId="0" borderId="9" xfId="0" applyFont="1" applyBorder="1" applyAlignment="1">
      <alignment vertical="center" wrapText="1"/>
    </xf>
    <xf numFmtId="0" fontId="19" fillId="0" borderId="10" xfId="0" applyFont="1" applyBorder="1" applyAlignment="1">
      <alignment vertical="center" wrapText="1"/>
    </xf>
    <xf numFmtId="0" fontId="20" fillId="0" borderId="48" xfId="0" applyFont="1" applyBorder="1" applyAlignment="1">
      <alignment vertical="center" wrapText="1"/>
    </xf>
    <xf numFmtId="0" fontId="20" fillId="0" borderId="49" xfId="0" applyFont="1" applyBorder="1" applyAlignment="1">
      <alignment vertical="center" wrapText="1"/>
    </xf>
    <xf numFmtId="164" fontId="20" fillId="0" borderId="49" xfId="0" applyNumberFormat="1" applyFont="1" applyBorder="1" applyAlignment="1">
      <alignment vertical="center" wrapText="1"/>
    </xf>
    <xf numFmtId="0" fontId="20" fillId="0" borderId="50" xfId="0" applyFont="1" applyBorder="1" applyAlignment="1">
      <alignment horizontal="center" vertical="center" wrapText="1"/>
    </xf>
    <xf numFmtId="1" fontId="16" fillId="0" borderId="10" xfId="0" applyNumberFormat="1" applyFont="1" applyBorder="1" applyAlignment="1">
      <alignment horizontal="center" vertical="center"/>
    </xf>
    <xf numFmtId="49" fontId="16" fillId="5" borderId="51" xfId="0" applyNumberFormat="1" applyFont="1" applyFill="1" applyBorder="1" applyAlignment="1">
      <alignment horizontal="center" vertical="center"/>
    </xf>
    <xf numFmtId="49" fontId="16" fillId="5" borderId="51" xfId="0" applyNumberFormat="1" applyFont="1" applyFill="1" applyBorder="1" applyAlignment="1">
      <alignment vertical="center"/>
    </xf>
    <xf numFmtId="164" fontId="16" fillId="5" borderId="51" xfId="0" applyNumberFormat="1" applyFont="1" applyFill="1" applyBorder="1" applyAlignment="1">
      <alignment vertical="center"/>
    </xf>
    <xf numFmtId="166" fontId="16" fillId="6" borderId="51" xfId="0" applyNumberFormat="1" applyFont="1" applyFill="1" applyBorder="1" applyAlignment="1">
      <alignment horizontal="center" vertical="center"/>
    </xf>
    <xf numFmtId="165" fontId="16" fillId="5" borderId="51" xfId="0" applyNumberFormat="1" applyFont="1" applyFill="1" applyBorder="1" applyAlignment="1">
      <alignment horizontal="center" vertical="center"/>
    </xf>
    <xf numFmtId="49" fontId="16" fillId="6" borderId="51" xfId="0" applyNumberFormat="1" applyFont="1" applyFill="1" applyBorder="1" applyAlignment="1">
      <alignment horizontal="center" vertical="center"/>
    </xf>
    <xf numFmtId="9" fontId="16" fillId="5" borderId="51" xfId="0" applyNumberFormat="1" applyFont="1" applyFill="1" applyBorder="1" applyAlignment="1">
      <alignment horizontal="center" vertical="center"/>
    </xf>
    <xf numFmtId="0" fontId="16" fillId="0" borderId="0" xfId="0" applyFont="1" applyAlignment="1">
      <alignment vertical="center"/>
    </xf>
    <xf numFmtId="49" fontId="16" fillId="5" borderId="51" xfId="0" applyNumberFormat="1" applyFont="1" applyFill="1" applyBorder="1" applyAlignment="1">
      <alignment horizontal="center" vertical="center" wrapText="1"/>
    </xf>
    <xf numFmtId="0" fontId="12" fillId="0" borderId="48" xfId="0" applyFont="1" applyBorder="1" applyAlignment="1">
      <alignment vertical="center" wrapText="1"/>
    </xf>
    <xf numFmtId="0" fontId="12" fillId="0" borderId="49" xfId="0" applyFont="1" applyBorder="1" applyAlignment="1">
      <alignment vertical="center" wrapText="1"/>
    </xf>
    <xf numFmtId="0" fontId="12" fillId="0" borderId="50" xfId="0" applyFont="1" applyBorder="1" applyAlignment="1">
      <alignment horizontal="center" vertical="center" wrapText="1"/>
    </xf>
    <xf numFmtId="0" fontId="12" fillId="0" borderId="52" xfId="0" applyFont="1" applyBorder="1" applyAlignment="1">
      <alignment vertical="center" wrapText="1"/>
    </xf>
    <xf numFmtId="167" fontId="16" fillId="6" borderId="51" xfId="0" applyNumberFormat="1" applyFont="1" applyFill="1" applyBorder="1" applyAlignment="1">
      <alignment horizontal="center" vertical="center"/>
    </xf>
    <xf numFmtId="168" fontId="16" fillId="5" borderId="51" xfId="0" applyNumberFormat="1" applyFont="1" applyFill="1" applyBorder="1" applyAlignment="1">
      <alignment horizontal="center" vertical="center"/>
    </xf>
    <xf numFmtId="49" fontId="16" fillId="6" borderId="53" xfId="0" applyNumberFormat="1" applyFont="1" applyFill="1" applyBorder="1" applyAlignment="1">
      <alignment horizontal="center" vertical="center"/>
    </xf>
    <xf numFmtId="165" fontId="16" fillId="5" borderId="51" xfId="0" applyNumberFormat="1" applyFont="1" applyFill="1" applyBorder="1" applyAlignment="1">
      <alignment vertical="center"/>
    </xf>
    <xf numFmtId="0" fontId="18" fillId="0" borderId="7" xfId="0" applyFont="1" applyBorder="1" applyAlignment="1">
      <alignment horizontal="center" vertical="center" wrapText="1"/>
    </xf>
    <xf numFmtId="0" fontId="18" fillId="0" borderId="0" xfId="0" applyFont="1" applyAlignment="1">
      <alignment horizontal="center" vertical="center" wrapText="1"/>
    </xf>
    <xf numFmtId="49" fontId="1" fillId="6" borderId="27" xfId="0" applyNumberFormat="1" applyFont="1" applyFill="1" applyBorder="1" applyAlignment="1">
      <alignment vertical="center"/>
    </xf>
    <xf numFmtId="0" fontId="22" fillId="0" borderId="0" xfId="0" applyFont="1" applyAlignment="1">
      <alignment horizontal="right" vertical="center"/>
    </xf>
    <xf numFmtId="0" fontId="23" fillId="0" borderId="7" xfId="0" applyFont="1" applyBorder="1" applyAlignment="1">
      <alignment horizontal="left" vertical="center" wrapText="1"/>
    </xf>
    <xf numFmtId="0" fontId="24" fillId="0" borderId="0" xfId="0" applyFont="1" applyAlignment="1">
      <alignment horizontal="left" vertical="center" wrapText="1"/>
    </xf>
    <xf numFmtId="0" fontId="25" fillId="0" borderId="8" xfId="0" applyFont="1" applyBorder="1" applyAlignment="1">
      <alignment vertical="center"/>
    </xf>
    <xf numFmtId="0" fontId="7" fillId="2" borderId="64" xfId="0" applyFont="1" applyFill="1" applyBorder="1" applyAlignment="1">
      <alignment horizontal="center" vertical="center"/>
    </xf>
    <xf numFmtId="0" fontId="7" fillId="2" borderId="51" xfId="0" applyFont="1" applyFill="1" applyBorder="1" applyAlignment="1">
      <alignment horizontal="center" vertical="center"/>
    </xf>
    <xf numFmtId="9" fontId="1" fillId="0" borderId="51" xfId="0" applyNumberFormat="1" applyFont="1" applyBorder="1" applyAlignment="1">
      <alignment horizontal="center" vertical="center"/>
    </xf>
    <xf numFmtId="168" fontId="1" fillId="5" borderId="51" xfId="0" applyNumberFormat="1" applyFont="1" applyFill="1" applyBorder="1" applyAlignment="1">
      <alignment horizontal="center" vertical="center"/>
    </xf>
    <xf numFmtId="168" fontId="1" fillId="6" borderId="51" xfId="0" applyNumberFormat="1" applyFont="1" applyFill="1" applyBorder="1" applyAlignment="1">
      <alignment horizontal="center" vertical="center"/>
    </xf>
    <xf numFmtId="9" fontId="1" fillId="0" borderId="69" xfId="0" applyNumberFormat="1" applyFont="1" applyBorder="1" applyAlignment="1">
      <alignment horizontal="center" vertical="center"/>
    </xf>
    <xf numFmtId="168" fontId="1" fillId="5" borderId="70" xfId="0" applyNumberFormat="1" applyFont="1" applyFill="1" applyBorder="1" applyAlignment="1">
      <alignment horizontal="center" vertical="center"/>
    </xf>
    <xf numFmtId="168" fontId="1" fillId="5" borderId="69" xfId="0" applyNumberFormat="1" applyFont="1" applyFill="1" applyBorder="1" applyAlignment="1">
      <alignment horizontal="center" vertical="center"/>
    </xf>
    <xf numFmtId="9" fontId="1" fillId="6" borderId="51" xfId="0" applyNumberFormat="1" applyFont="1" applyFill="1" applyBorder="1" applyAlignment="1">
      <alignment horizontal="center" vertical="center"/>
    </xf>
    <xf numFmtId="0" fontId="1" fillId="0" borderId="0" xfId="0" applyFont="1" applyAlignment="1">
      <alignment horizontal="left" vertical="center"/>
    </xf>
    <xf numFmtId="9" fontId="1" fillId="0" borderId="0" xfId="0" applyNumberFormat="1" applyFont="1" applyAlignment="1">
      <alignment horizontal="center" vertical="center"/>
    </xf>
    <xf numFmtId="0" fontId="18" fillId="0" borderId="0" xfId="0" applyFont="1" applyAlignment="1">
      <alignment horizontal="right" vertical="center"/>
    </xf>
    <xf numFmtId="168" fontId="26" fillId="6" borderId="27" xfId="0" applyNumberFormat="1" applyFont="1" applyFill="1" applyBorder="1" applyAlignment="1">
      <alignment horizontal="center" vertical="center"/>
    </xf>
    <xf numFmtId="0" fontId="18" fillId="0" borderId="0" xfId="0" applyFont="1" applyAlignment="1">
      <alignment horizontal="center" vertical="center"/>
    </xf>
    <xf numFmtId="169" fontId="18" fillId="6" borderId="27" xfId="0" applyNumberFormat="1" applyFont="1" applyFill="1" applyBorder="1" applyAlignment="1">
      <alignment horizontal="left" vertical="center"/>
    </xf>
    <xf numFmtId="169" fontId="18" fillId="0" borderId="0" xfId="0" applyNumberFormat="1" applyFont="1" applyAlignment="1">
      <alignment horizontal="center" vertical="center"/>
    </xf>
    <xf numFmtId="169" fontId="18" fillId="0" borderId="0" xfId="0" applyNumberFormat="1" applyFont="1" applyAlignment="1">
      <alignment horizontal="left" vertical="center"/>
    </xf>
    <xf numFmtId="0" fontId="26" fillId="0" borderId="14" xfId="0" applyFont="1" applyBorder="1" applyAlignment="1">
      <alignment vertical="center"/>
    </xf>
    <xf numFmtId="0" fontId="1" fillId="4" borderId="27" xfId="0" applyFont="1" applyFill="1" applyBorder="1" applyAlignment="1">
      <alignment vertical="center"/>
    </xf>
    <xf numFmtId="0" fontId="1" fillId="0" borderId="0" xfId="0" applyFont="1" applyAlignment="1">
      <alignment horizontal="right" vertical="center"/>
    </xf>
    <xf numFmtId="14" fontId="1" fillId="4" borderId="27" xfId="0" applyNumberFormat="1" applyFont="1" applyFill="1" applyBorder="1" applyAlignment="1">
      <alignment vertical="center"/>
    </xf>
    <xf numFmtId="49" fontId="1" fillId="4" borderId="27" xfId="0" applyNumberFormat="1" applyFont="1" applyFill="1" applyBorder="1" applyAlignment="1">
      <alignment vertical="center"/>
    </xf>
    <xf numFmtId="14" fontId="16" fillId="5" borderId="27" xfId="0" applyNumberFormat="1" applyFont="1" applyFill="1" applyBorder="1" applyAlignment="1">
      <alignment vertical="center"/>
    </xf>
    <xf numFmtId="0" fontId="1" fillId="5" borderId="27" xfId="0" applyFont="1" applyFill="1" applyBorder="1" applyAlignment="1">
      <alignment vertical="center"/>
    </xf>
    <xf numFmtId="49" fontId="1" fillId="5" borderId="27" xfId="0" applyNumberFormat="1" applyFont="1" applyFill="1" applyBorder="1" applyAlignment="1">
      <alignment vertical="center"/>
    </xf>
    <xf numFmtId="0" fontId="27" fillId="0" borderId="0" xfId="0" applyFont="1" applyAlignment="1">
      <alignment vertical="center"/>
    </xf>
    <xf numFmtId="0" fontId="28" fillId="0" borderId="0" xfId="0" applyFont="1" applyAlignment="1">
      <alignment vertical="center"/>
    </xf>
    <xf numFmtId="0" fontId="29" fillId="0" borderId="0" xfId="0" applyFont="1" applyAlignment="1">
      <alignment vertical="center"/>
    </xf>
    <xf numFmtId="0" fontId="30" fillId="0" borderId="0" xfId="0" applyFont="1" applyAlignment="1">
      <alignment vertical="center"/>
    </xf>
    <xf numFmtId="49" fontId="1" fillId="5" borderId="27" xfId="0" applyNumberFormat="1" applyFont="1" applyFill="1" applyBorder="1" applyAlignment="1">
      <alignment horizontal="right" vertical="center"/>
    </xf>
    <xf numFmtId="0" fontId="31" fillId="0" borderId="0" xfId="0" applyFont="1"/>
    <xf numFmtId="0" fontId="32" fillId="0" borderId="0" xfId="0" applyFont="1" applyAlignment="1">
      <alignment horizontal="center" vertical="center" wrapText="1"/>
    </xf>
    <xf numFmtId="0" fontId="32" fillId="0" borderId="0" xfId="0" applyFont="1" applyAlignment="1">
      <alignment horizontal="center" vertical="center"/>
    </xf>
    <xf numFmtId="49" fontId="34" fillId="5" borderId="27" xfId="1" applyNumberFormat="1" applyFill="1" applyBorder="1" applyAlignment="1" applyProtection="1">
      <alignment vertical="center"/>
    </xf>
    <xf numFmtId="49" fontId="36" fillId="6" borderId="51" xfId="0" applyNumberFormat="1" applyFont="1" applyFill="1" applyBorder="1" applyAlignment="1">
      <alignment horizontal="center"/>
    </xf>
    <xf numFmtId="49" fontId="36" fillId="5" borderId="51" xfId="0" applyNumberFormat="1" applyFont="1" applyFill="1" applyBorder="1" applyAlignment="1">
      <alignment horizontal="left" vertical="top" wrapText="1"/>
    </xf>
    <xf numFmtId="170" fontId="35" fillId="8" borderId="62" xfId="0" applyNumberFormat="1" applyFont="1" applyFill="1" applyBorder="1" applyAlignment="1">
      <alignment horizontal="right" vertical="top"/>
    </xf>
    <xf numFmtId="14" fontId="35" fillId="8" borderId="62" xfId="0" applyNumberFormat="1" applyFont="1" applyFill="1" applyBorder="1" applyAlignment="1">
      <alignment horizontal="right"/>
    </xf>
    <xf numFmtId="166" fontId="36" fillId="6" borderId="51" xfId="0" applyNumberFormat="1" applyFont="1" applyFill="1" applyBorder="1" applyAlignment="1">
      <alignment horizontal="center" vertical="center"/>
    </xf>
    <xf numFmtId="165" fontId="36" fillId="5" borderId="51" xfId="0" applyNumberFormat="1" applyFont="1" applyFill="1" applyBorder="1" applyAlignment="1">
      <alignment horizontal="left" vertical="center"/>
    </xf>
    <xf numFmtId="49" fontId="36" fillId="6" borderId="64" xfId="0" applyNumberFormat="1" applyFont="1" applyFill="1" applyBorder="1" applyAlignment="1">
      <alignment horizontal="center"/>
    </xf>
    <xf numFmtId="49" fontId="36" fillId="5" borderId="64" xfId="0" applyNumberFormat="1" applyFont="1" applyFill="1" applyBorder="1" applyAlignment="1">
      <alignment horizontal="left" vertical="top" wrapText="1"/>
    </xf>
    <xf numFmtId="164" fontId="36" fillId="5" borderId="51" xfId="0" applyNumberFormat="1" applyFont="1" applyFill="1" applyBorder="1" applyAlignment="1">
      <alignment horizontal="right" vertical="top"/>
    </xf>
    <xf numFmtId="164" fontId="36" fillId="5" borderId="51" xfId="0" applyNumberFormat="1" applyFont="1" applyFill="1" applyBorder="1" applyAlignment="1">
      <alignment vertical="center"/>
    </xf>
    <xf numFmtId="0" fontId="37" fillId="8" borderId="71" xfId="0" applyFont="1" applyFill="1" applyBorder="1" applyAlignment="1">
      <alignment horizontal="left" vertical="top" wrapText="1"/>
    </xf>
    <xf numFmtId="164" fontId="36" fillId="5" borderId="70" xfId="0" applyNumberFormat="1" applyFont="1" applyFill="1" applyBorder="1" applyAlignment="1">
      <alignment vertical="top"/>
    </xf>
    <xf numFmtId="0" fontId="0" fillId="0" borderId="0" xfId="0" applyFont="1" applyAlignment="1"/>
    <xf numFmtId="1" fontId="16" fillId="0" borderId="70" xfId="0" applyNumberFormat="1" applyFont="1" applyBorder="1" applyAlignment="1">
      <alignment horizontal="center" vertical="center"/>
    </xf>
    <xf numFmtId="0" fontId="1" fillId="0" borderId="9" xfId="0" applyFont="1" applyBorder="1" applyAlignment="1">
      <alignment horizontal="left" vertical="center"/>
    </xf>
    <xf numFmtId="0" fontId="3" fillId="0" borderId="55" xfId="0" applyFont="1" applyBorder="1"/>
    <xf numFmtId="0" fontId="3" fillId="0" borderId="10" xfId="0" applyFont="1" applyBorder="1"/>
    <xf numFmtId="0" fontId="7" fillId="4" borderId="34" xfId="0" applyFont="1" applyFill="1" applyBorder="1" applyAlignment="1">
      <alignment horizontal="center" vertical="center" wrapText="1"/>
    </xf>
    <xf numFmtId="0" fontId="3" fillId="0" borderId="35" xfId="0" applyFont="1" applyBorder="1"/>
    <xf numFmtId="0" fontId="3" fillId="0" borderId="36" xfId="0" applyFont="1" applyBorder="1"/>
    <xf numFmtId="0" fontId="1" fillId="4" borderId="34" xfId="0" applyFont="1" applyFill="1" applyBorder="1" applyAlignment="1">
      <alignment horizontal="left" vertical="center" wrapText="1"/>
    </xf>
    <xf numFmtId="0" fontId="1" fillId="0" borderId="0" xfId="0" applyFont="1" applyAlignment="1">
      <alignment horizontal="left" vertical="center"/>
    </xf>
    <xf numFmtId="0" fontId="0" fillId="0" borderId="0" xfId="0" applyFont="1" applyAlignment="1"/>
    <xf numFmtId="0" fontId="18" fillId="0" borderId="0" xfId="0" applyFont="1" applyAlignment="1">
      <alignment horizontal="center" vertical="center"/>
    </xf>
    <xf numFmtId="0" fontId="2" fillId="2" borderId="18" xfId="0" applyFont="1" applyFill="1" applyBorder="1" applyAlignment="1">
      <alignment horizontal="center" vertical="center"/>
    </xf>
    <xf numFmtId="0" fontId="3" fillId="0" borderId="19" xfId="0" applyFont="1" applyBorder="1"/>
    <xf numFmtId="0" fontId="3" fillId="0" borderId="20" xfId="0" applyFont="1" applyBorder="1"/>
    <xf numFmtId="0" fontId="18" fillId="0" borderId="1" xfId="0" applyFont="1" applyBorder="1" applyAlignment="1">
      <alignment horizontal="center" vertical="center" wrapText="1"/>
    </xf>
    <xf numFmtId="0" fontId="3" fillId="0" borderId="3" xfId="0" applyFont="1" applyBorder="1"/>
    <xf numFmtId="0" fontId="3" fillId="0" borderId="2" xfId="0" applyFont="1" applyBorder="1"/>
    <xf numFmtId="0" fontId="3" fillId="0" borderId="12" xfId="0" applyFont="1" applyBorder="1"/>
    <xf numFmtId="0" fontId="3" fillId="0" borderId="14" xfId="0" applyFont="1" applyBorder="1"/>
    <xf numFmtId="0" fontId="3" fillId="0" borderId="13" xfId="0" applyFont="1" applyBorder="1"/>
    <xf numFmtId="0" fontId="1" fillId="0" borderId="0" xfId="0" applyFont="1" applyAlignment="1">
      <alignment horizontal="right" vertical="center"/>
    </xf>
    <xf numFmtId="0" fontId="2" fillId="0" borderId="1" xfId="0" applyFont="1" applyBorder="1" applyAlignment="1">
      <alignment horizontal="center" vertical="center" wrapText="1"/>
    </xf>
    <xf numFmtId="0" fontId="3" fillId="0" borderId="7" xfId="0" applyFont="1" applyBorder="1"/>
    <xf numFmtId="0" fontId="1" fillId="0" borderId="4" xfId="0" applyFont="1" applyBorder="1" applyAlignment="1">
      <alignment horizontal="center" vertical="center" wrapText="1"/>
    </xf>
    <xf numFmtId="0" fontId="3" fillId="0" borderId="5" xfId="0" applyFont="1" applyBorder="1"/>
    <xf numFmtId="164" fontId="1" fillId="0" borderId="4" xfId="0" applyNumberFormat="1" applyFont="1" applyBorder="1" applyAlignment="1">
      <alignment horizontal="center" vertical="center"/>
    </xf>
    <xf numFmtId="0" fontId="3" fillId="0" borderId="6" xfId="0" applyFont="1" applyBorder="1"/>
    <xf numFmtId="0" fontId="1" fillId="0" borderId="9" xfId="0" applyFont="1" applyBorder="1" applyAlignment="1">
      <alignment horizontal="center" vertical="center"/>
    </xf>
    <xf numFmtId="0" fontId="3" fillId="0" borderId="11" xfId="0" applyFont="1" applyBorder="1"/>
    <xf numFmtId="0" fontId="1" fillId="0" borderId="15" xfId="0" applyFont="1" applyBorder="1" applyAlignment="1">
      <alignment horizontal="center" vertical="center" wrapText="1"/>
    </xf>
    <xf numFmtId="0" fontId="3" fillId="0" borderId="16" xfId="0" applyFont="1" applyBorder="1"/>
    <xf numFmtId="0" fontId="3" fillId="0" borderId="17" xfId="0" applyFont="1" applyBorder="1"/>
    <xf numFmtId="0" fontId="8" fillId="3" borderId="22" xfId="0" applyFont="1" applyFill="1" applyBorder="1" applyAlignment="1">
      <alignment horizontal="center" vertical="center"/>
    </xf>
    <xf numFmtId="0" fontId="3" fillId="0" borderId="23" xfId="0" applyFont="1" applyBorder="1"/>
    <xf numFmtId="0" fontId="3" fillId="0" borderId="24" xfId="0" applyFont="1" applyBorder="1"/>
    <xf numFmtId="0" fontId="1" fillId="0" borderId="0" xfId="0" applyFont="1" applyAlignment="1">
      <alignment horizontal="right" vertical="center" wrapText="1"/>
    </xf>
    <xf numFmtId="0" fontId="3" fillId="0" borderId="28" xfId="0" applyFont="1" applyBorder="1"/>
    <xf numFmtId="0" fontId="13" fillId="0" borderId="7" xfId="0" applyFont="1" applyBorder="1" applyAlignment="1">
      <alignment horizontal="center" vertical="center" wrapText="1"/>
    </xf>
    <xf numFmtId="0" fontId="1" fillId="0" borderId="0" xfId="0" applyFont="1" applyAlignment="1">
      <alignment horizontal="center" vertical="center"/>
    </xf>
    <xf numFmtId="49" fontId="1" fillId="6" borderId="34" xfId="0" applyNumberFormat="1" applyFont="1" applyFill="1" applyBorder="1" applyAlignment="1">
      <alignment horizontal="center" vertical="center" wrapText="1"/>
    </xf>
    <xf numFmtId="49" fontId="17" fillId="4" borderId="34" xfId="0" applyNumberFormat="1" applyFont="1" applyFill="1" applyBorder="1" applyAlignment="1">
      <alignment horizontal="center" vertical="center" wrapText="1"/>
    </xf>
    <xf numFmtId="49" fontId="1" fillId="5" borderId="39" xfId="0" applyNumberFormat="1" applyFont="1" applyFill="1" applyBorder="1" applyAlignment="1">
      <alignment horizontal="center" vertical="center" wrapText="1"/>
    </xf>
    <xf numFmtId="0" fontId="3" fillId="0" borderId="40" xfId="0" applyFont="1" applyBorder="1"/>
    <xf numFmtId="0" fontId="3" fillId="0" borderId="41" xfId="0" applyFont="1" applyBorder="1"/>
    <xf numFmtId="0" fontId="2" fillId="2" borderId="42" xfId="0" applyFont="1" applyFill="1" applyBorder="1" applyAlignment="1">
      <alignment horizontal="center" vertical="center"/>
    </xf>
    <xf numFmtId="0" fontId="3" fillId="0" borderId="43" xfId="0" applyFont="1" applyBorder="1"/>
    <xf numFmtId="0" fontId="3" fillId="0" borderId="44" xfId="0" applyFont="1" applyBorder="1"/>
    <xf numFmtId="0" fontId="3" fillId="0" borderId="45" xfId="0" applyFont="1" applyBorder="1"/>
    <xf numFmtId="0" fontId="3" fillId="0" borderId="46" xfId="0" applyFont="1" applyBorder="1"/>
    <xf numFmtId="0" fontId="3" fillId="0" borderId="47" xfId="0" applyFont="1" applyBorder="1"/>
    <xf numFmtId="0" fontId="18" fillId="0" borderId="0" xfId="0" applyFont="1" applyAlignment="1">
      <alignment horizontal="center" vertical="center" wrapText="1"/>
    </xf>
    <xf numFmtId="0" fontId="18" fillId="0" borderId="7" xfId="0" applyFont="1" applyBorder="1" applyAlignment="1">
      <alignment horizontal="center" vertical="center" wrapText="1"/>
    </xf>
    <xf numFmtId="0" fontId="3" fillId="0" borderId="8" xfId="0" applyFont="1" applyBorder="1"/>
    <xf numFmtId="0" fontId="19" fillId="0" borderId="9" xfId="0" applyFont="1" applyBorder="1" applyAlignment="1">
      <alignment horizontal="center" vertical="center" wrapText="1"/>
    </xf>
    <xf numFmtId="0" fontId="2" fillId="2" borderId="54" xfId="0" applyFont="1" applyFill="1" applyBorder="1" applyAlignment="1">
      <alignment horizontal="center" vertical="center"/>
    </xf>
    <xf numFmtId="0" fontId="17" fillId="0" borderId="7" xfId="0" applyFont="1" applyBorder="1" applyAlignment="1">
      <alignment horizontal="right" vertical="center"/>
    </xf>
    <xf numFmtId="0" fontId="21" fillId="0" borderId="7" xfId="0" applyFont="1" applyBorder="1" applyAlignment="1">
      <alignment horizontal="left" vertical="center" wrapText="1"/>
    </xf>
    <xf numFmtId="0" fontId="7" fillId="0" borderId="0" xfId="0" applyFont="1" applyAlignment="1">
      <alignment horizontal="left" vertical="center"/>
    </xf>
    <xf numFmtId="0" fontId="1" fillId="0" borderId="66" xfId="0" applyFont="1" applyBorder="1" applyAlignment="1">
      <alignment horizontal="left" vertical="center"/>
    </xf>
    <xf numFmtId="0" fontId="3" fillId="0" borderId="67" xfId="0" applyFont="1" applyBorder="1"/>
    <xf numFmtId="0" fontId="3" fillId="0" borderId="68" xfId="0" applyFont="1" applyBorder="1"/>
    <xf numFmtId="0" fontId="7" fillId="2" borderId="57" xfId="0" applyFont="1" applyFill="1" applyBorder="1" applyAlignment="1">
      <alignment horizontal="center" vertical="center"/>
    </xf>
    <xf numFmtId="0" fontId="3" fillId="0" borderId="58" xfId="0" applyFont="1" applyBorder="1"/>
    <xf numFmtId="0" fontId="3" fillId="0" borderId="59" xfId="0" applyFont="1" applyBorder="1"/>
    <xf numFmtId="0" fontId="3" fillId="0" borderId="61" xfId="0" applyFont="1" applyBorder="1"/>
    <xf numFmtId="0" fontId="3" fillId="0" borderId="62" xfId="0" applyFont="1" applyBorder="1"/>
    <xf numFmtId="0" fontId="3" fillId="0" borderId="63" xfId="0" applyFont="1" applyBorder="1"/>
    <xf numFmtId="0" fontId="7" fillId="2" borderId="9" xfId="0" applyFont="1" applyFill="1" applyBorder="1" applyAlignment="1">
      <alignment horizontal="center" vertical="center"/>
    </xf>
    <xf numFmtId="0" fontId="3" fillId="0" borderId="56" xfId="0" applyFont="1" applyBorder="1"/>
    <xf numFmtId="0" fontId="7" fillId="2" borderId="60" xfId="0" applyFont="1" applyFill="1" applyBorder="1" applyAlignment="1">
      <alignment horizontal="center" vertical="center"/>
    </xf>
    <xf numFmtId="0" fontId="3" fillId="0" borderId="65" xfId="0" applyFont="1" applyBorder="1"/>
  </cellXfs>
  <cellStyles count="2">
    <cellStyle name="Hipervínculo" xfId="1" builtinId="8"/>
    <cellStyle name="Normal" xfId="0" builtinId="0"/>
  </cellStyles>
  <dxfs count="9">
    <dxf>
      <fill>
        <patternFill patternType="solid">
          <fgColor rgb="FFDEEAF6"/>
          <bgColor rgb="FFDEEAF6"/>
        </patternFill>
      </fill>
    </dxf>
    <dxf>
      <fill>
        <patternFill patternType="solid">
          <fgColor rgb="FFDEEAF6"/>
          <bgColor rgb="FFDEEAF6"/>
        </patternFill>
      </fill>
    </dxf>
    <dxf>
      <fill>
        <patternFill patternType="solid">
          <fgColor theme="4"/>
          <bgColor theme="4"/>
        </patternFill>
      </fill>
    </dxf>
    <dxf>
      <fill>
        <patternFill patternType="solid">
          <fgColor rgb="FFDEEAF6"/>
          <bgColor rgb="FFDEEAF6"/>
        </patternFill>
      </fill>
    </dxf>
    <dxf>
      <fill>
        <patternFill patternType="solid">
          <fgColor rgb="FFDEEAF6"/>
          <bgColor rgb="FFDEEAF6"/>
        </patternFill>
      </fill>
    </dxf>
    <dxf>
      <fill>
        <patternFill patternType="solid">
          <fgColor theme="4"/>
          <bgColor theme="4"/>
        </patternFill>
      </fill>
    </dxf>
    <dxf>
      <fill>
        <patternFill patternType="solid">
          <fgColor rgb="FFDEEAF6"/>
          <bgColor rgb="FFDEEAF6"/>
        </patternFill>
      </fill>
    </dxf>
    <dxf>
      <fill>
        <patternFill patternType="solid">
          <fgColor rgb="FFDEEAF6"/>
          <bgColor rgb="FFDEEAF6"/>
        </patternFill>
      </fill>
    </dxf>
    <dxf>
      <fill>
        <patternFill patternType="solid">
          <fgColor theme="4"/>
          <bgColor theme="4"/>
        </patternFill>
      </fill>
    </dxf>
  </dxfs>
  <tableStyles count="3">
    <tableStyle name="MI_Oferente_Singular-style" pivot="0" count="3">
      <tableStyleElement type="headerRow" dxfId="8"/>
      <tableStyleElement type="firstRowStripe" dxfId="7"/>
      <tableStyleElement type="secondRowStripe" dxfId="6"/>
    </tableStyle>
    <tableStyle name="MI_Oferente_Singular-style 2" pivot="0" count="3">
      <tableStyleElement type="headerRow" dxfId="5"/>
      <tableStyleElement type="firstRowStripe" dxfId="4"/>
      <tableStyleElement type="secondRowStripe" dxfId="3"/>
    </tableStyle>
    <tableStyle name="MI_Oferente_Singular-style 3" pivot="0" count="3">
      <tableStyleElement type="headerRow" dxfId="2"/>
      <tableStyleElement type="firstRowStripe" dxfId="1"/>
      <tableStyleElement type="secondRowStripe" dxfId="0"/>
    </tableStyle>
  </tableStyle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1076325</xdr:colOff>
      <xdr:row>1</xdr:row>
      <xdr:rowOff>57150</xdr:rowOff>
    </xdr:from>
    <xdr:ext cx="847725" cy="1038225"/>
    <xdr:pic>
      <xdr:nvPicPr>
        <xdr:cNvPr id="2" name="image1.png">
          <a:extLst>
            <a:ext uri="{FF2B5EF4-FFF2-40B4-BE49-F238E27FC236}">
              <a16:creationId xmlns=""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Users/Usuario/Downloads/VICHADA%20-%20INVITACI&#211;N%20A%20MANIFESTACI&#211;N%20DE%20INTER&#201;S%20No.%202021-99-10002086_830082544.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MI_Oferente_Singular"/>
      <sheetName val="Listas"/>
      <sheetName val="Listas2"/>
      <sheetName val="ListasDpto-Mpio"/>
      <sheetName val="EAS"/>
    </sheetNames>
    <sheetDataSet>
      <sheetData sheetId="0">
        <row r="114">
          <cell r="N114">
            <v>1</v>
          </cell>
        </row>
      </sheetData>
      <sheetData sheetId="1"/>
      <sheetData sheetId="2"/>
      <sheetData sheetId="3"/>
      <sheetData sheetId="4"/>
    </sheetDataSet>
  </externalBook>
</externalLink>
</file>

<file path=xl/tables/table1.xml><?xml version="1.0" encoding="utf-8"?>
<table xmlns="http://schemas.openxmlformats.org/spreadsheetml/2006/main" id="1" name="Table_1" displayName="Table_1" ref="I19:N35">
  <tableColumns count="6">
    <tableColumn id="1" name="Departamento"/>
    <tableColumn id="2" name="Municipio"/>
    <tableColumn id="3" name="Valor invitación"/>
    <tableColumn id="4" name="Fecha inicio"/>
    <tableColumn id="5" name="Fecha final"/>
    <tableColumn id="6" name="Tiempo ejecución (meses)"/>
  </tableColumns>
  <tableStyleInfo name="MI_Oferente_Singular-style" showFirstColumn="1" showLastColumn="1" showRowStripes="1" showColumnStripes="0"/>
</table>
</file>

<file path=xl/tables/table2.xml><?xml version="1.0" encoding="utf-8"?>
<table xmlns="http://schemas.openxmlformats.org/spreadsheetml/2006/main" id="2" name="Table_2" displayName="Table_2" ref="A113:O160">
  <tableColumns count="15">
    <tableColumn id="1" name="No."/>
    <tableColumn id="2" name="Entidad contratante"/>
    <tableColumn id="3" name="Sector"/>
    <tableColumn id="4" name="Número de contrato"/>
    <tableColumn id="5" name="Fecha  Inicio (dd/mm/aaaa)"/>
    <tableColumn id="6" name="Fecha  terminación (dd/mm/aaaa)"/>
    <tableColumn id="7" name="Experiencia (meses)"/>
    <tableColumn id="8" name="Objeto del contrato"/>
    <tableColumn id="9" name="Departamento"/>
    <tableColumn id="10" name="Municipio"/>
    <tableColumn id="11" name="Valor del contrato"/>
    <tableColumn id="12" name="Valor en SMMLV"/>
    <tableColumn id="13" name="Unión Temporal / Consorcio"/>
    <tableColumn id="14" name="% participación"/>
    <tableColumn id="15" name="Estado"/>
  </tableColumns>
  <tableStyleInfo name="MI_Oferente_Singular-style 2" showFirstColumn="1" showLastColumn="1" showRowStripes="1" showColumnStripes="0"/>
</table>
</file>

<file path=xl/tables/table3.xml><?xml version="1.0" encoding="utf-8"?>
<table xmlns="http://schemas.openxmlformats.org/spreadsheetml/2006/main" id="3" name="Table_3" displayName="Table_3" ref="A47:O107">
  <tableColumns count="15">
    <tableColumn id="1" name="No."/>
    <tableColumn id="2" name="Entidad contratante"/>
    <tableColumn id="3" name="Sector"/>
    <tableColumn id="4" name="Número de contrato"/>
    <tableColumn id="5" name="Fecha  Inicio (dd/mm/aaaa)"/>
    <tableColumn id="6" name="Fecha  terminación (dd/mm/aaaa)"/>
    <tableColumn id="7" name="Experiencia (meses)"/>
    <tableColumn id="8" name="Objeto del contrato"/>
    <tableColumn id="9" name="Departamento"/>
    <tableColumn id="10" name="Municipio"/>
    <tableColumn id="11" name="Valor del contrato"/>
    <tableColumn id="12" name="Unión Temporal / Consorcio"/>
    <tableColumn id="13" name="% participación"/>
    <tableColumn id="14" name="Estado"/>
    <tableColumn id="15" name="Experiencia Registrada para habilitación en banco"/>
  </tableColumns>
  <tableStyleInfo name="MI_Oferente_Singular-style 3" showFirstColumn="1" showLastColumn="1" showRowStripes="1" showColumnStripes="0"/>
</table>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gestiondeoportunidades@cid.org.co" TargetMode="External"/><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dimension ref="A1:AB1000"/>
  <sheetViews>
    <sheetView showGridLines="0" tabSelected="1" view="pageBreakPreview" zoomScale="50" zoomScaleNormal="80" zoomScaleSheetLayoutView="50" workbookViewId="0">
      <selection activeCell="N21" sqref="N21"/>
    </sheetView>
  </sheetViews>
  <sheetFormatPr baseColWidth="10" defaultColWidth="12.625" defaultRowHeight="15" customHeight="1" outlineLevelRow="1"/>
  <cols>
    <col min="1" max="1" width="6.125" customWidth="1"/>
    <col min="2" max="2" width="48.375" customWidth="1"/>
    <col min="3" max="3" width="27.5" customWidth="1"/>
    <col min="4" max="4" width="20.5" customWidth="1"/>
    <col min="5" max="5" width="25.125" customWidth="1"/>
    <col min="6" max="6" width="30.625" customWidth="1"/>
    <col min="7" max="7" width="20.5" customWidth="1"/>
    <col min="8" max="8" width="69.5" customWidth="1"/>
    <col min="9" max="9" width="37.125" customWidth="1"/>
    <col min="10" max="10" width="24.375" customWidth="1"/>
    <col min="11" max="12" width="18.75" customWidth="1"/>
    <col min="13" max="13" width="11" customWidth="1"/>
    <col min="14" max="14" width="19.75" customWidth="1"/>
    <col min="15" max="15" width="25.5" customWidth="1"/>
    <col min="16" max="16" width="3.75" customWidth="1"/>
    <col min="17" max="17" width="8.25" hidden="1" customWidth="1"/>
    <col min="18" max="18" width="12.625" hidden="1" customWidth="1"/>
    <col min="19" max="19" width="13.25" hidden="1" customWidth="1"/>
    <col min="20" max="20" width="11.25" hidden="1" customWidth="1"/>
    <col min="21" max="21" width="14.875" hidden="1" customWidth="1"/>
    <col min="22" max="22" width="7" hidden="1" customWidth="1"/>
    <col min="23" max="23" width="13.625" hidden="1" customWidth="1"/>
    <col min="24" max="24" width="15.75" hidden="1" customWidth="1"/>
    <col min="25" max="25" width="13" hidden="1" customWidth="1"/>
    <col min="26" max="26" width="12" hidden="1" customWidth="1"/>
    <col min="27" max="27" width="10.375" hidden="1" customWidth="1"/>
    <col min="28" max="28" width="17.625" hidden="1" customWidth="1"/>
  </cols>
  <sheetData>
    <row r="1" spans="1:28">
      <c r="A1" s="1"/>
      <c r="B1" s="1"/>
      <c r="C1" s="1"/>
      <c r="D1" s="1"/>
      <c r="E1" s="1"/>
      <c r="F1" s="1"/>
      <c r="G1" s="1"/>
      <c r="H1" s="1"/>
      <c r="I1" s="1"/>
      <c r="J1" s="1"/>
      <c r="K1" s="1"/>
      <c r="L1" s="1"/>
      <c r="M1" s="1"/>
      <c r="N1" s="1"/>
      <c r="O1" s="1"/>
      <c r="P1" s="1"/>
      <c r="Q1" s="1"/>
      <c r="R1" s="1"/>
      <c r="S1" s="1"/>
      <c r="T1" s="1"/>
      <c r="U1" s="1"/>
      <c r="V1" s="1"/>
      <c r="W1" s="1"/>
      <c r="X1" s="1"/>
      <c r="Y1" s="1"/>
      <c r="Z1" s="1"/>
      <c r="AA1" s="1"/>
      <c r="AB1" s="1"/>
    </row>
    <row r="2" spans="1:28" ht="33" customHeight="1">
      <c r="A2" s="2"/>
      <c r="B2" s="3"/>
      <c r="C2" s="157" t="s">
        <v>0</v>
      </c>
      <c r="D2" s="151"/>
      <c r="E2" s="151"/>
      <c r="F2" s="151"/>
      <c r="G2" s="151"/>
      <c r="H2" s="151"/>
      <c r="I2" s="151"/>
      <c r="J2" s="151"/>
      <c r="K2" s="151"/>
      <c r="L2" s="159" t="s">
        <v>1</v>
      </c>
      <c r="M2" s="160"/>
      <c r="N2" s="161" t="s">
        <v>2</v>
      </c>
      <c r="O2" s="162"/>
      <c r="P2" s="1"/>
      <c r="Q2" s="1"/>
      <c r="R2" s="1"/>
      <c r="S2" s="1"/>
      <c r="T2" s="1"/>
      <c r="U2" s="1"/>
      <c r="V2" s="1"/>
      <c r="W2" s="1"/>
      <c r="X2" s="1"/>
      <c r="Y2" s="1"/>
      <c r="Z2" s="1"/>
      <c r="AA2" s="1"/>
      <c r="AB2" s="1"/>
    </row>
    <row r="3" spans="1:28" ht="33" customHeight="1">
      <c r="A3" s="4"/>
      <c r="B3" s="5"/>
      <c r="C3" s="158"/>
      <c r="D3" s="145"/>
      <c r="E3" s="145"/>
      <c r="F3" s="145"/>
      <c r="G3" s="145"/>
      <c r="H3" s="145"/>
      <c r="I3" s="145"/>
      <c r="J3" s="145"/>
      <c r="K3" s="145"/>
      <c r="L3" s="163" t="s">
        <v>3</v>
      </c>
      <c r="M3" s="139"/>
      <c r="N3" s="163" t="s">
        <v>4</v>
      </c>
      <c r="O3" s="164"/>
      <c r="P3" s="1"/>
      <c r="Q3" s="1"/>
      <c r="R3" s="1"/>
      <c r="S3" s="1"/>
      <c r="T3" s="1"/>
      <c r="U3" s="1"/>
      <c r="V3" s="1"/>
      <c r="W3" s="1"/>
      <c r="X3" s="1"/>
      <c r="Y3" s="1"/>
      <c r="Z3" s="1"/>
      <c r="AA3" s="1"/>
      <c r="AB3" s="1"/>
    </row>
    <row r="4" spans="1:28" ht="24.75" customHeight="1">
      <c r="A4" s="6"/>
      <c r="B4" s="7"/>
      <c r="C4" s="153"/>
      <c r="D4" s="154"/>
      <c r="E4" s="154"/>
      <c r="F4" s="154"/>
      <c r="G4" s="154"/>
      <c r="H4" s="154"/>
      <c r="I4" s="154"/>
      <c r="J4" s="154"/>
      <c r="K4" s="154"/>
      <c r="L4" s="165" t="s">
        <v>5</v>
      </c>
      <c r="M4" s="166"/>
      <c r="N4" s="166"/>
      <c r="O4" s="167"/>
      <c r="P4" s="1"/>
      <c r="Q4" s="1"/>
      <c r="R4" s="1"/>
      <c r="S4" s="1"/>
      <c r="T4" s="1"/>
      <c r="U4" s="1"/>
      <c r="V4" s="1"/>
      <c r="W4" s="1"/>
      <c r="X4" s="1"/>
      <c r="Y4" s="1"/>
      <c r="Z4" s="1"/>
      <c r="AA4" s="1"/>
      <c r="AB4" s="1"/>
    </row>
    <row r="5" spans="1:28" ht="8.25" customHeight="1">
      <c r="A5" s="1"/>
      <c r="B5" s="1"/>
      <c r="C5" s="8"/>
      <c r="D5" s="8"/>
      <c r="E5" s="8"/>
      <c r="F5" s="8"/>
      <c r="G5" s="8"/>
      <c r="H5" s="8"/>
      <c r="I5" s="8"/>
      <c r="J5" s="8"/>
      <c r="K5" s="8"/>
      <c r="L5" s="9"/>
      <c r="M5" s="9"/>
      <c r="N5" s="9"/>
      <c r="O5" s="9"/>
      <c r="P5" s="1"/>
      <c r="Q5" s="1"/>
      <c r="R5" s="1"/>
      <c r="S5" s="1"/>
      <c r="T5" s="1"/>
      <c r="U5" s="1"/>
      <c r="V5" s="1"/>
      <c r="W5" s="1"/>
      <c r="X5" s="1"/>
      <c r="Y5" s="1"/>
      <c r="Z5" s="1"/>
      <c r="AA5" s="1"/>
      <c r="AB5" s="1"/>
    </row>
    <row r="6" spans="1:28" ht="31.5" customHeight="1">
      <c r="A6" s="147" t="s">
        <v>6</v>
      </c>
      <c r="B6" s="148"/>
      <c r="C6" s="148"/>
      <c r="D6" s="148"/>
      <c r="E6" s="148"/>
      <c r="F6" s="148"/>
      <c r="G6" s="148"/>
      <c r="H6" s="148"/>
      <c r="I6" s="148"/>
      <c r="J6" s="148"/>
      <c r="K6" s="148"/>
      <c r="L6" s="148"/>
      <c r="M6" s="148"/>
      <c r="N6" s="148"/>
      <c r="O6" s="149"/>
      <c r="P6" s="10"/>
      <c r="Q6" s="1"/>
      <c r="R6" s="1"/>
      <c r="S6" s="11"/>
      <c r="T6" s="10"/>
      <c r="U6" s="10"/>
      <c r="V6" s="10"/>
      <c r="W6" s="10"/>
      <c r="X6" s="10"/>
      <c r="Y6" s="10"/>
      <c r="Z6" s="10"/>
      <c r="AA6" s="10"/>
      <c r="AB6" s="10"/>
    </row>
    <row r="7" spans="1:28" ht="8.25" customHeight="1">
      <c r="A7" s="2"/>
      <c r="B7" s="12"/>
      <c r="C7" s="13"/>
      <c r="D7" s="13"/>
      <c r="E7" s="13"/>
      <c r="F7" s="13"/>
      <c r="G7" s="13"/>
      <c r="H7" s="13"/>
      <c r="I7" s="13"/>
      <c r="J7" s="13"/>
      <c r="K7" s="13"/>
      <c r="L7" s="14"/>
      <c r="M7" s="14"/>
      <c r="N7" s="14"/>
      <c r="O7" s="15"/>
      <c r="P7" s="1"/>
      <c r="Q7" s="1"/>
      <c r="R7" s="1"/>
      <c r="S7" s="1"/>
      <c r="T7" s="1"/>
      <c r="U7" s="1"/>
      <c r="V7" s="1"/>
      <c r="W7" s="1"/>
      <c r="X7" s="1"/>
      <c r="Y7" s="1"/>
      <c r="Z7" s="1"/>
      <c r="AA7" s="1"/>
      <c r="AB7" s="1"/>
    </row>
    <row r="8" spans="1:28" ht="30.75" customHeight="1">
      <c r="A8" s="4"/>
      <c r="B8" s="16" t="str">
        <f>HYPERLINK("#MI_Oferente_Singular!B20","IDENTIFICACIÓN DEL OFERENTE")</f>
        <v>IDENTIFICACIÓN DEL OFERENTE</v>
      </c>
      <c r="C8" s="17"/>
      <c r="D8" s="18"/>
      <c r="E8" s="168" t="str">
        <f>HYPERLINK("#MI_Oferente_Singular!A114","CAPACIDAD RESIDUAL")</f>
        <v>CAPACIDAD RESIDUAL</v>
      </c>
      <c r="F8" s="169"/>
      <c r="G8" s="170"/>
      <c r="H8" s="19"/>
      <c r="I8" s="16" t="str">
        <f>HYPERLINK("#MI_Oferente_Singular!I162","DISCAPACIDAD")</f>
        <v>DISCAPACIDAD</v>
      </c>
      <c r="J8" s="20"/>
      <c r="K8" s="16" t="str">
        <f>HYPERLINK("#MI_Oferente_Singular!A191","TRAYECTORIA ")</f>
        <v xml:space="preserve">TRAYECTORIA </v>
      </c>
      <c r="L8" s="9"/>
      <c r="M8" s="9"/>
      <c r="N8" s="9"/>
      <c r="O8" s="21"/>
      <c r="P8" s="1"/>
      <c r="Q8" s="1"/>
      <c r="R8" s="1"/>
      <c r="S8" s="1"/>
      <c r="T8" s="1"/>
      <c r="U8" s="1"/>
      <c r="V8" s="1"/>
      <c r="W8" s="1"/>
      <c r="X8" s="1"/>
      <c r="Y8" s="1"/>
      <c r="Z8" s="1"/>
      <c r="AA8" s="1"/>
      <c r="AB8" s="1"/>
    </row>
    <row r="9" spans="1:28" ht="30.75" customHeight="1">
      <c r="A9" s="4"/>
      <c r="B9" s="16" t="str">
        <f>HYPERLINK("#MI_Oferente_Singular!H17","DATOS CONTRATO INVITACIÓN")</f>
        <v>DATOS CONTRATO INVITACIÓN</v>
      </c>
      <c r="C9" s="18"/>
      <c r="D9" s="17"/>
      <c r="E9" s="168" t="str">
        <f>HYPERLINK("#MI_Oferente_Singular!A162","TALENTO HUMANO")</f>
        <v>TALENTO HUMANO</v>
      </c>
      <c r="F9" s="169"/>
      <c r="G9" s="170"/>
      <c r="H9" s="19"/>
      <c r="I9" s="16" t="str">
        <f>HYPERLINK("#MI_Oferente_Singular!A179","CONTRAPARTIDA ADICIONAL")</f>
        <v>CONTRAPARTIDA ADICIONAL</v>
      </c>
      <c r="J9" s="20"/>
      <c r="K9" s="16" t="str">
        <f>HYPERLINK("#MI_Oferente_Singular!A209","ACEPTACIÓN")</f>
        <v>ACEPTACIÓN</v>
      </c>
      <c r="L9" s="9"/>
      <c r="M9" s="9"/>
      <c r="N9" s="9"/>
      <c r="O9" s="21"/>
      <c r="P9" s="1"/>
      <c r="Q9" s="1"/>
      <c r="R9" s="1"/>
      <c r="S9" s="1"/>
      <c r="T9" s="1"/>
      <c r="U9" s="1"/>
      <c r="V9" s="1"/>
      <c r="W9" s="1"/>
      <c r="X9" s="1"/>
      <c r="Y9" s="1"/>
      <c r="Z9" s="1"/>
      <c r="AA9" s="1"/>
      <c r="AB9" s="1"/>
    </row>
    <row r="10" spans="1:28" ht="30.75" customHeight="1">
      <c r="A10" s="4"/>
      <c r="B10" s="16" t="str">
        <f>HYPERLINK("#MI_Oferente_Singular!A48","EXPERIENCIA TERRITORIAL")</f>
        <v>EXPERIENCIA TERRITORIAL</v>
      </c>
      <c r="C10" s="18"/>
      <c r="D10" s="18"/>
      <c r="E10" s="168" t="str">
        <f>HYPERLINK("#MI_Oferente_Singular!F162","INFRAESTRUCTURA")</f>
        <v>INFRAESTRUCTURA</v>
      </c>
      <c r="F10" s="169"/>
      <c r="G10" s="170"/>
      <c r="H10" s="19"/>
      <c r="I10" s="16" t="str">
        <f>HYPERLINK("#MI_Oferente_Singular!H179","VALOR TECNICO AGREGADO")</f>
        <v>VALOR TECNICO AGREGADO</v>
      </c>
      <c r="J10" s="20"/>
      <c r="K10" s="18"/>
      <c r="L10" s="9"/>
      <c r="M10" s="9"/>
      <c r="N10" s="9"/>
      <c r="O10" s="21"/>
      <c r="P10" s="1"/>
      <c r="Q10" s="1"/>
      <c r="R10" s="1"/>
      <c r="S10" s="1"/>
      <c r="T10" s="1"/>
      <c r="U10" s="1"/>
      <c r="V10" s="1"/>
      <c r="W10" s="1"/>
      <c r="X10" s="1"/>
      <c r="Y10" s="1"/>
      <c r="Z10" s="1"/>
      <c r="AA10" s="1"/>
      <c r="AB10" s="1"/>
    </row>
    <row r="11" spans="1:28" ht="8.25" customHeight="1">
      <c r="A11" s="6"/>
      <c r="B11" s="22"/>
      <c r="C11" s="23"/>
      <c r="D11" s="23"/>
      <c r="E11" s="23"/>
      <c r="F11" s="23"/>
      <c r="G11" s="23"/>
      <c r="H11" s="23"/>
      <c r="I11" s="23"/>
      <c r="J11" s="23"/>
      <c r="K11" s="23"/>
      <c r="L11" s="24"/>
      <c r="M11" s="24"/>
      <c r="N11" s="24"/>
      <c r="O11" s="25"/>
      <c r="P11" s="1"/>
      <c r="Q11" s="1"/>
      <c r="R11" s="1"/>
      <c r="S11" s="1"/>
      <c r="T11" s="1"/>
      <c r="U11" s="1"/>
      <c r="V11" s="1"/>
      <c r="W11" s="1"/>
      <c r="X11" s="1"/>
      <c r="Y11" s="1"/>
      <c r="Z11" s="1"/>
      <c r="AA11" s="1"/>
      <c r="AB11" s="1"/>
    </row>
    <row r="12" spans="1:28" ht="8.25" customHeight="1">
      <c r="A12" s="1"/>
      <c r="B12" s="1"/>
      <c r="C12" s="8"/>
      <c r="D12" s="8"/>
      <c r="E12" s="8"/>
      <c r="F12" s="8"/>
      <c r="G12" s="8"/>
      <c r="H12" s="8"/>
      <c r="I12" s="8"/>
      <c r="J12" s="8"/>
      <c r="K12" s="8"/>
      <c r="L12" s="9"/>
      <c r="M12" s="9"/>
      <c r="N12" s="9"/>
      <c r="O12" s="9"/>
      <c r="P12" s="1"/>
      <c r="Q12" s="1"/>
      <c r="R12" s="1"/>
      <c r="S12" s="1"/>
      <c r="T12" s="1"/>
      <c r="U12" s="1"/>
      <c r="V12" s="1"/>
      <c r="W12" s="1"/>
      <c r="X12" s="1"/>
      <c r="Y12" s="1"/>
      <c r="Z12" s="1"/>
      <c r="AA12" s="1"/>
      <c r="AB12" s="1"/>
    </row>
    <row r="13" spans="1:28" ht="8.25" customHeight="1">
      <c r="A13" s="1"/>
      <c r="B13" s="1"/>
      <c r="C13" s="8"/>
      <c r="D13" s="8"/>
      <c r="E13" s="8"/>
      <c r="F13" s="8"/>
      <c r="G13" s="8"/>
      <c r="H13" s="8"/>
      <c r="I13" s="8"/>
      <c r="J13" s="8"/>
      <c r="K13" s="8"/>
      <c r="L13" s="9"/>
      <c r="M13" s="9"/>
      <c r="N13" s="9"/>
      <c r="O13" s="9"/>
      <c r="P13" s="1"/>
      <c r="Q13" s="1"/>
      <c r="R13" s="1"/>
      <c r="S13" s="1"/>
      <c r="T13" s="1"/>
      <c r="U13" s="1"/>
      <c r="V13" s="1"/>
      <c r="W13" s="1"/>
      <c r="X13" s="1"/>
      <c r="Y13" s="1"/>
      <c r="Z13" s="1"/>
      <c r="AA13" s="1"/>
      <c r="AB13" s="1"/>
    </row>
    <row r="14" spans="1:28" ht="15.75">
      <c r="A14" s="2"/>
      <c r="B14" s="12"/>
      <c r="C14" s="26" t="s">
        <v>7</v>
      </c>
      <c r="D14" s="12"/>
      <c r="E14" s="12"/>
      <c r="F14" s="12"/>
      <c r="G14" s="12"/>
      <c r="H14" s="12"/>
      <c r="I14" s="12"/>
      <c r="J14" s="12"/>
      <c r="K14" s="12"/>
      <c r="L14" s="12"/>
      <c r="M14" s="12"/>
      <c r="N14" s="12"/>
      <c r="O14" s="3"/>
      <c r="P14" s="1"/>
      <c r="Q14" s="1"/>
      <c r="R14" s="1"/>
      <c r="S14" s="1"/>
      <c r="T14" s="1"/>
      <c r="U14" s="1"/>
      <c r="V14" s="1"/>
      <c r="W14" s="1"/>
      <c r="X14" s="1"/>
      <c r="Y14" s="1"/>
      <c r="Z14" s="1"/>
      <c r="AA14" s="1"/>
      <c r="AB14" s="1"/>
    </row>
    <row r="15" spans="1:28" ht="19.5" customHeight="1">
      <c r="A15" s="4"/>
      <c r="B15" s="27" t="s">
        <v>8</v>
      </c>
      <c r="C15" s="28" t="s">
        <v>2718</v>
      </c>
      <c r="D15" s="29"/>
      <c r="E15" s="29"/>
      <c r="F15" s="1"/>
      <c r="G15" s="27" t="s">
        <v>9</v>
      </c>
      <c r="H15" s="30" t="s">
        <v>2713</v>
      </c>
      <c r="I15" s="27" t="s">
        <v>10</v>
      </c>
      <c r="J15" s="30" t="s">
        <v>11</v>
      </c>
      <c r="K15" s="1"/>
      <c r="L15" s="171" t="s">
        <v>12</v>
      </c>
      <c r="M15" s="145"/>
      <c r="N15" s="31" t="s">
        <v>13</v>
      </c>
      <c r="O15" s="5"/>
      <c r="P15" s="1"/>
      <c r="Q15" s="11"/>
      <c r="R15" s="11"/>
      <c r="S15" s="11"/>
      <c r="T15" s="11"/>
      <c r="U15" s="1"/>
      <c r="V15" s="1"/>
      <c r="W15" s="1"/>
      <c r="X15" s="1"/>
      <c r="Y15" s="1"/>
      <c r="Z15" s="1"/>
      <c r="AA15" s="1"/>
      <c r="AB15" s="1"/>
    </row>
    <row r="16" spans="1:28">
      <c r="A16" s="6"/>
      <c r="B16" s="22"/>
      <c r="C16" s="1"/>
      <c r="D16" s="22"/>
      <c r="E16" s="22"/>
      <c r="F16" s="22"/>
      <c r="G16" s="22"/>
      <c r="H16" s="22"/>
      <c r="I16" s="22"/>
      <c r="J16" s="22"/>
      <c r="K16" s="22"/>
      <c r="L16" s="22"/>
      <c r="M16" s="22"/>
      <c r="N16" s="22"/>
      <c r="O16" s="7"/>
      <c r="P16" s="1"/>
      <c r="Q16" s="1"/>
      <c r="R16" s="1"/>
      <c r="S16" s="1"/>
      <c r="T16" s="1"/>
      <c r="U16" s="1"/>
      <c r="V16" s="1"/>
      <c r="W16" s="1"/>
      <c r="X16" s="1"/>
      <c r="Y16" s="1"/>
      <c r="Z16" s="1"/>
      <c r="AA16" s="1"/>
      <c r="AB16" s="1"/>
    </row>
    <row r="17" spans="1:28" ht="31.5" customHeight="1">
      <c r="A17" s="147" t="s">
        <v>14</v>
      </c>
      <c r="B17" s="148"/>
      <c r="C17" s="148"/>
      <c r="D17" s="148"/>
      <c r="E17" s="148"/>
      <c r="F17" s="148"/>
      <c r="G17" s="172"/>
      <c r="H17" s="147" t="s">
        <v>15</v>
      </c>
      <c r="I17" s="148"/>
      <c r="J17" s="148"/>
      <c r="K17" s="148"/>
      <c r="L17" s="148"/>
      <c r="M17" s="148"/>
      <c r="N17" s="148"/>
      <c r="O17" s="149"/>
      <c r="P17" s="10"/>
      <c r="Q17" s="10"/>
      <c r="R17" s="10"/>
      <c r="S17" s="10"/>
      <c r="T17" s="10"/>
      <c r="U17" s="10"/>
      <c r="V17" s="10"/>
      <c r="W17" s="10"/>
      <c r="X17" s="10"/>
      <c r="Y17" s="10"/>
      <c r="Z17" s="10"/>
      <c r="AA17" s="10"/>
      <c r="AB17" s="10"/>
    </row>
    <row r="18" spans="1:28">
      <c r="A18" s="4"/>
      <c r="B18" s="1"/>
      <c r="C18" s="1"/>
      <c r="D18" s="1"/>
      <c r="E18" s="1"/>
      <c r="F18" s="1"/>
      <c r="G18" s="1"/>
      <c r="H18" s="4"/>
      <c r="I18" s="1"/>
      <c r="J18" s="1"/>
      <c r="K18" s="1"/>
      <c r="L18" s="1"/>
      <c r="M18" s="1"/>
      <c r="N18" s="1"/>
      <c r="O18" s="5"/>
      <c r="P18" s="1"/>
      <c r="Q18" s="1"/>
      <c r="R18" s="1"/>
      <c r="S18" s="1"/>
      <c r="T18" s="1"/>
      <c r="U18" s="1"/>
      <c r="V18" s="1"/>
      <c r="W18" s="1"/>
      <c r="X18" s="1"/>
      <c r="Y18" s="1"/>
      <c r="Z18" s="1"/>
      <c r="AA18" s="1"/>
      <c r="AB18" s="1"/>
    </row>
    <row r="19" spans="1:28" ht="24" customHeight="1">
      <c r="A19" s="4"/>
      <c r="B19" s="32" t="s">
        <v>16</v>
      </c>
      <c r="C19" s="33"/>
      <c r="D19" s="33"/>
      <c r="E19" s="33"/>
      <c r="F19" s="33"/>
      <c r="G19" s="1"/>
      <c r="H19" s="173" t="s">
        <v>17</v>
      </c>
      <c r="I19" s="35" t="s">
        <v>18</v>
      </c>
      <c r="J19" s="36" t="s">
        <v>19</v>
      </c>
      <c r="K19" s="36" t="s">
        <v>20</v>
      </c>
      <c r="L19" s="36" t="s">
        <v>21</v>
      </c>
      <c r="M19" s="36" t="s">
        <v>22</v>
      </c>
      <c r="N19" s="37" t="s">
        <v>23</v>
      </c>
      <c r="O19" s="38"/>
      <c r="P19" s="1"/>
      <c r="Q19" s="11"/>
      <c r="R19" s="11"/>
      <c r="S19" s="1"/>
      <c r="T19" s="1"/>
      <c r="U19" s="1"/>
      <c r="V19" s="1"/>
      <c r="W19" s="1"/>
      <c r="X19" s="1"/>
      <c r="Y19" s="1"/>
      <c r="Z19" s="1"/>
      <c r="AA19" s="1"/>
      <c r="AB19" s="1"/>
    </row>
    <row r="20" spans="1:28" ht="30" customHeight="1">
      <c r="A20" s="4"/>
      <c r="B20" s="39">
        <v>830082544</v>
      </c>
      <c r="C20" s="1"/>
      <c r="D20" s="33"/>
      <c r="E20" s="1"/>
      <c r="F20" s="1"/>
      <c r="G20" s="1"/>
      <c r="H20" s="158"/>
      <c r="I20" s="40" t="s">
        <v>124</v>
      </c>
      <c r="J20" s="41" t="s">
        <v>319</v>
      </c>
      <c r="K20" s="42">
        <v>2986606920</v>
      </c>
      <c r="L20" s="43"/>
      <c r="M20" s="43">
        <v>44561</v>
      </c>
      <c r="N20" s="44">
        <f>+(M20-L20)/30</f>
        <v>1485.3666666666666</v>
      </c>
      <c r="O20" s="45"/>
      <c r="P20" s="1"/>
      <c r="Q20" s="1"/>
      <c r="R20" s="1"/>
      <c r="S20" s="1"/>
      <c r="T20" s="1"/>
      <c r="U20" s="46"/>
      <c r="V20" s="47">
        <f t="shared" ref="V20:W20" ca="1" si="0">NOW()</f>
        <v>44201.635529282408</v>
      </c>
      <c r="W20" s="47">
        <f t="shared" ca="1" si="0"/>
        <v>44201.635529282408</v>
      </c>
      <c r="X20" s="1"/>
      <c r="Y20" s="1"/>
      <c r="Z20" s="1"/>
      <c r="AA20" s="1"/>
      <c r="AB20" s="1"/>
    </row>
    <row r="21" spans="1:28" ht="30" customHeight="1" outlineLevel="1">
      <c r="A21" s="4"/>
      <c r="B21" s="48"/>
      <c r="C21" s="1"/>
      <c r="D21" s="1"/>
      <c r="E21" s="1"/>
      <c r="F21" s="1"/>
      <c r="G21" s="1"/>
      <c r="H21" s="34"/>
      <c r="I21" s="40" t="s">
        <v>124</v>
      </c>
      <c r="J21" s="41" t="s">
        <v>896</v>
      </c>
      <c r="K21" s="42"/>
      <c r="L21" s="43"/>
      <c r="M21" s="43"/>
      <c r="N21" s="44">
        <f>+(M21-L21)/30</f>
        <v>0</v>
      </c>
      <c r="O21" s="49"/>
      <c r="P21" s="1"/>
      <c r="Q21" s="1"/>
      <c r="R21" s="1"/>
      <c r="S21" s="1"/>
      <c r="T21" s="1"/>
      <c r="U21" s="1"/>
      <c r="V21" s="1"/>
      <c r="W21" s="1"/>
      <c r="X21" s="1"/>
      <c r="Y21" s="1"/>
      <c r="Z21" s="1"/>
      <c r="AA21" s="1"/>
      <c r="AB21" s="1"/>
    </row>
    <row r="22" spans="1:28" ht="30" customHeight="1" outlineLevel="1">
      <c r="A22" s="4"/>
      <c r="B22" s="48"/>
      <c r="C22" s="1"/>
      <c r="D22" s="1"/>
      <c r="E22" s="1"/>
      <c r="F22" s="1"/>
      <c r="G22" s="1"/>
      <c r="H22" s="34"/>
      <c r="I22" s="40"/>
      <c r="J22" s="41"/>
      <c r="K22" s="42"/>
      <c r="L22" s="43"/>
      <c r="M22" s="43"/>
      <c r="N22" s="50">
        <f t="shared" ref="N22:N35" si="1">+(M22-L22)/30</f>
        <v>0</v>
      </c>
      <c r="O22" s="49"/>
      <c r="P22" s="1"/>
      <c r="Q22" s="1"/>
      <c r="R22" s="1"/>
      <c r="S22" s="1"/>
      <c r="T22" s="1"/>
      <c r="U22" s="1"/>
      <c r="V22" s="1"/>
      <c r="W22" s="1"/>
      <c r="X22" s="1"/>
      <c r="Y22" s="1"/>
      <c r="Z22" s="1"/>
      <c r="AA22" s="1"/>
      <c r="AB22" s="1"/>
    </row>
    <row r="23" spans="1:28" ht="30" customHeight="1" outlineLevel="1">
      <c r="A23" s="4"/>
      <c r="B23" s="51"/>
      <c r="C23" s="1"/>
      <c r="D23" s="1"/>
      <c r="E23" s="1"/>
      <c r="F23" s="1"/>
      <c r="G23" s="1"/>
      <c r="H23" s="34"/>
      <c r="I23" s="40"/>
      <c r="J23" s="41"/>
      <c r="K23" s="42"/>
      <c r="L23" s="43"/>
      <c r="M23" s="43"/>
      <c r="N23" s="50">
        <f t="shared" si="1"/>
        <v>0</v>
      </c>
      <c r="O23" s="49"/>
      <c r="P23" s="1"/>
      <c r="Q23" s="46"/>
      <c r="R23" s="52"/>
      <c r="S23" s="47"/>
      <c r="T23" s="47"/>
      <c r="U23" s="1"/>
      <c r="V23" s="1"/>
      <c r="W23" s="1"/>
      <c r="X23" s="1"/>
      <c r="Y23" s="1"/>
      <c r="Z23" s="1"/>
      <c r="AA23" s="1"/>
      <c r="AB23" s="1"/>
    </row>
    <row r="24" spans="1:28" ht="30" customHeight="1" outlineLevel="1">
      <c r="A24" s="4"/>
      <c r="B24" s="51"/>
      <c r="C24" s="1"/>
      <c r="D24" s="1"/>
      <c r="E24" s="1"/>
      <c r="F24" s="1"/>
      <c r="G24" s="1"/>
      <c r="H24" s="34"/>
      <c r="I24" s="40"/>
      <c r="J24" s="41"/>
      <c r="K24" s="42"/>
      <c r="L24" s="43"/>
      <c r="M24" s="43"/>
      <c r="N24" s="50">
        <f t="shared" si="1"/>
        <v>0</v>
      </c>
      <c r="O24" s="49"/>
      <c r="P24" s="1"/>
      <c r="Q24" s="1"/>
      <c r="R24" s="1"/>
      <c r="S24" s="1"/>
      <c r="T24" s="1"/>
      <c r="U24" s="1"/>
      <c r="V24" s="1"/>
      <c r="W24" s="1"/>
      <c r="X24" s="1"/>
      <c r="Y24" s="1"/>
      <c r="Z24" s="1"/>
      <c r="AA24" s="1"/>
      <c r="AB24" s="1"/>
    </row>
    <row r="25" spans="1:28" ht="30" customHeight="1" outlineLevel="1">
      <c r="A25" s="4"/>
      <c r="B25" s="51"/>
      <c r="C25" s="1"/>
      <c r="D25" s="1"/>
      <c r="E25" s="1"/>
      <c r="F25" s="1"/>
      <c r="G25" s="1"/>
      <c r="H25" s="34"/>
      <c r="I25" s="40"/>
      <c r="J25" s="41"/>
      <c r="K25" s="42"/>
      <c r="L25" s="43"/>
      <c r="M25" s="43"/>
      <c r="N25" s="50">
        <f t="shared" si="1"/>
        <v>0</v>
      </c>
      <c r="O25" s="49"/>
      <c r="P25" s="1"/>
      <c r="Q25" s="1"/>
      <c r="R25" s="1"/>
      <c r="S25" s="1"/>
      <c r="T25" s="1"/>
      <c r="U25" s="1"/>
      <c r="V25" s="1"/>
      <c r="W25" s="1"/>
      <c r="X25" s="1"/>
      <c r="Y25" s="1"/>
      <c r="Z25" s="1"/>
      <c r="AA25" s="1"/>
      <c r="AB25" s="1"/>
    </row>
    <row r="26" spans="1:28" ht="30" customHeight="1" outlineLevel="1">
      <c r="A26" s="4"/>
      <c r="B26" s="51"/>
      <c r="C26" s="1"/>
      <c r="D26" s="1"/>
      <c r="E26" s="1"/>
      <c r="F26" s="1"/>
      <c r="G26" s="1"/>
      <c r="H26" s="34"/>
      <c r="I26" s="40"/>
      <c r="J26" s="41"/>
      <c r="K26" s="42"/>
      <c r="L26" s="43"/>
      <c r="M26" s="43"/>
      <c r="N26" s="50">
        <f t="shared" si="1"/>
        <v>0</v>
      </c>
      <c r="O26" s="49"/>
      <c r="P26" s="1"/>
      <c r="Q26" s="1"/>
      <c r="R26" s="1"/>
      <c r="S26" s="1"/>
      <c r="T26" s="1"/>
      <c r="U26" s="1"/>
      <c r="V26" s="1"/>
      <c r="W26" s="1"/>
      <c r="X26" s="1"/>
      <c r="Y26" s="1"/>
      <c r="Z26" s="1"/>
      <c r="AA26" s="1"/>
      <c r="AB26" s="1"/>
    </row>
    <row r="27" spans="1:28" ht="30" customHeight="1" outlineLevel="1">
      <c r="A27" s="4"/>
      <c r="B27" s="51"/>
      <c r="C27" s="1"/>
      <c r="D27" s="1"/>
      <c r="E27" s="1"/>
      <c r="F27" s="1"/>
      <c r="G27" s="1"/>
      <c r="H27" s="34"/>
      <c r="I27" s="40"/>
      <c r="J27" s="41"/>
      <c r="K27" s="42"/>
      <c r="L27" s="43"/>
      <c r="M27" s="43"/>
      <c r="N27" s="50">
        <f t="shared" si="1"/>
        <v>0</v>
      </c>
      <c r="O27" s="49"/>
      <c r="P27" s="1"/>
      <c r="Q27" s="1"/>
      <c r="R27" s="1"/>
      <c r="S27" s="1"/>
      <c r="T27" s="1"/>
      <c r="U27" s="1"/>
      <c r="V27" s="1"/>
      <c r="W27" s="1"/>
      <c r="X27" s="1"/>
      <c r="Y27" s="1"/>
      <c r="Z27" s="1"/>
      <c r="AA27" s="1"/>
      <c r="AB27" s="1"/>
    </row>
    <row r="28" spans="1:28" ht="30" customHeight="1" outlineLevel="1">
      <c r="A28" s="4"/>
      <c r="B28" s="51"/>
      <c r="C28" s="1"/>
      <c r="D28" s="1"/>
      <c r="E28" s="1"/>
      <c r="F28" s="1"/>
      <c r="G28" s="1"/>
      <c r="H28" s="34"/>
      <c r="I28" s="40"/>
      <c r="J28" s="41"/>
      <c r="K28" s="42"/>
      <c r="L28" s="43"/>
      <c r="M28" s="43"/>
      <c r="N28" s="50">
        <f t="shared" si="1"/>
        <v>0</v>
      </c>
      <c r="O28" s="49"/>
      <c r="P28" s="1"/>
      <c r="Q28" s="1"/>
      <c r="R28" s="1"/>
      <c r="S28" s="1"/>
      <c r="T28" s="1"/>
      <c r="U28" s="1"/>
      <c r="V28" s="1"/>
      <c r="W28" s="1"/>
      <c r="X28" s="1"/>
      <c r="Y28" s="1"/>
      <c r="Z28" s="1"/>
      <c r="AA28" s="1"/>
      <c r="AB28" s="1"/>
    </row>
    <row r="29" spans="1:28" ht="30" customHeight="1" outlineLevel="1">
      <c r="A29" s="4"/>
      <c r="B29" s="48"/>
      <c r="C29" s="1"/>
      <c r="D29" s="1"/>
      <c r="E29" s="1"/>
      <c r="F29" s="1"/>
      <c r="G29" s="1"/>
      <c r="H29" s="34"/>
      <c r="I29" s="40"/>
      <c r="J29" s="41"/>
      <c r="K29" s="42"/>
      <c r="L29" s="43"/>
      <c r="M29" s="43"/>
      <c r="N29" s="50">
        <f t="shared" si="1"/>
        <v>0</v>
      </c>
      <c r="O29" s="49"/>
      <c r="P29" s="1"/>
      <c r="Q29" s="1"/>
      <c r="R29" s="1"/>
      <c r="S29" s="1"/>
      <c r="T29" s="1"/>
      <c r="U29" s="1"/>
      <c r="V29" s="1"/>
      <c r="W29" s="1"/>
      <c r="X29" s="1"/>
      <c r="Y29" s="1"/>
      <c r="Z29" s="1"/>
      <c r="AA29" s="1"/>
      <c r="AB29" s="1"/>
    </row>
    <row r="30" spans="1:28" ht="30" customHeight="1" outlineLevel="1">
      <c r="A30" s="4"/>
      <c r="B30" s="48"/>
      <c r="C30" s="1"/>
      <c r="D30" s="1"/>
      <c r="E30" s="1"/>
      <c r="F30" s="1"/>
      <c r="G30" s="1"/>
      <c r="H30" s="34"/>
      <c r="I30" s="40"/>
      <c r="J30" s="41"/>
      <c r="K30" s="42"/>
      <c r="L30" s="43"/>
      <c r="M30" s="43"/>
      <c r="N30" s="50">
        <f t="shared" si="1"/>
        <v>0</v>
      </c>
      <c r="O30" s="49"/>
      <c r="P30" s="1"/>
      <c r="Q30" s="1"/>
      <c r="R30" s="1"/>
      <c r="S30" s="1"/>
      <c r="T30" s="1"/>
      <c r="U30" s="1"/>
      <c r="V30" s="1"/>
      <c r="W30" s="1"/>
      <c r="X30" s="1"/>
      <c r="Y30" s="1"/>
      <c r="Z30" s="1"/>
      <c r="AA30" s="1"/>
      <c r="AB30" s="1"/>
    </row>
    <row r="31" spans="1:28" ht="30" customHeight="1" outlineLevel="1">
      <c r="A31" s="4"/>
      <c r="B31" s="48"/>
      <c r="C31" s="1"/>
      <c r="D31" s="1"/>
      <c r="E31" s="1"/>
      <c r="F31" s="1"/>
      <c r="G31" s="1"/>
      <c r="H31" s="34"/>
      <c r="I31" s="40"/>
      <c r="J31" s="41"/>
      <c r="K31" s="42"/>
      <c r="L31" s="43"/>
      <c r="M31" s="43"/>
      <c r="N31" s="50">
        <f t="shared" si="1"/>
        <v>0</v>
      </c>
      <c r="O31" s="49"/>
      <c r="P31" s="1"/>
      <c r="Q31" s="1"/>
      <c r="R31" s="1"/>
      <c r="S31" s="1"/>
      <c r="T31" s="1"/>
      <c r="U31" s="1"/>
      <c r="V31" s="1"/>
      <c r="W31" s="1"/>
      <c r="X31" s="1"/>
      <c r="Y31" s="1"/>
      <c r="Z31" s="1"/>
      <c r="AA31" s="1"/>
      <c r="AB31" s="1"/>
    </row>
    <row r="32" spans="1:28" ht="30" customHeight="1" outlineLevel="1">
      <c r="A32" s="4"/>
      <c r="B32" s="48"/>
      <c r="C32" s="1"/>
      <c r="D32" s="1"/>
      <c r="E32" s="1"/>
      <c r="F32" s="1"/>
      <c r="G32" s="1"/>
      <c r="H32" s="34"/>
      <c r="I32" s="40"/>
      <c r="J32" s="41"/>
      <c r="K32" s="42"/>
      <c r="L32" s="43"/>
      <c r="M32" s="43"/>
      <c r="N32" s="50">
        <f t="shared" si="1"/>
        <v>0</v>
      </c>
      <c r="O32" s="49"/>
      <c r="P32" s="1"/>
      <c r="Q32" s="1"/>
      <c r="R32" s="1"/>
      <c r="S32" s="1"/>
      <c r="T32" s="1"/>
      <c r="U32" s="1"/>
      <c r="V32" s="1"/>
      <c r="W32" s="1"/>
      <c r="X32" s="1"/>
      <c r="Y32" s="1"/>
      <c r="Z32" s="1"/>
      <c r="AA32" s="1"/>
      <c r="AB32" s="1"/>
    </row>
    <row r="33" spans="1:28" ht="30" customHeight="1" outlineLevel="1">
      <c r="A33" s="4"/>
      <c r="B33" s="48"/>
      <c r="C33" s="1"/>
      <c r="D33" s="1"/>
      <c r="E33" s="1"/>
      <c r="F33" s="1"/>
      <c r="G33" s="1"/>
      <c r="H33" s="34"/>
      <c r="I33" s="40"/>
      <c r="J33" s="41"/>
      <c r="K33" s="42"/>
      <c r="L33" s="43"/>
      <c r="M33" s="43"/>
      <c r="N33" s="50">
        <f t="shared" si="1"/>
        <v>0</v>
      </c>
      <c r="O33" s="49"/>
      <c r="P33" s="1"/>
      <c r="Q33" s="1"/>
      <c r="R33" s="1"/>
      <c r="S33" s="1"/>
      <c r="T33" s="1"/>
      <c r="U33" s="1"/>
      <c r="V33" s="1"/>
      <c r="W33" s="1"/>
      <c r="X33" s="1"/>
      <c r="Y33" s="1"/>
      <c r="Z33" s="1"/>
      <c r="AA33" s="1"/>
      <c r="AB33" s="1"/>
    </row>
    <row r="34" spans="1:28" ht="30" customHeight="1" outlineLevel="1">
      <c r="A34" s="4"/>
      <c r="B34" s="48"/>
      <c r="C34" s="1"/>
      <c r="D34" s="1"/>
      <c r="E34" s="1"/>
      <c r="F34" s="1"/>
      <c r="G34" s="1"/>
      <c r="H34" s="34"/>
      <c r="I34" s="40"/>
      <c r="J34" s="41"/>
      <c r="K34" s="42"/>
      <c r="L34" s="43"/>
      <c r="M34" s="43"/>
      <c r="N34" s="50">
        <f t="shared" si="1"/>
        <v>0</v>
      </c>
      <c r="O34" s="49"/>
      <c r="P34" s="1"/>
      <c r="Q34" s="1"/>
      <c r="R34" s="1"/>
      <c r="S34" s="1"/>
      <c r="T34" s="1"/>
      <c r="U34" s="1"/>
      <c r="V34" s="1"/>
      <c r="W34" s="1"/>
      <c r="X34" s="1"/>
      <c r="Y34" s="1"/>
      <c r="Z34" s="1"/>
      <c r="AA34" s="1"/>
      <c r="AB34" s="1"/>
    </row>
    <row r="35" spans="1:28" ht="30" customHeight="1" outlineLevel="1">
      <c r="A35" s="4"/>
      <c r="B35" s="48"/>
      <c r="C35" s="1"/>
      <c r="D35" s="1"/>
      <c r="E35" s="1"/>
      <c r="F35" s="1"/>
      <c r="G35" s="1"/>
      <c r="H35" s="34"/>
      <c r="I35" s="40"/>
      <c r="J35" s="41"/>
      <c r="K35" s="42"/>
      <c r="L35" s="43"/>
      <c r="M35" s="43"/>
      <c r="N35" s="50">
        <f t="shared" si="1"/>
        <v>0</v>
      </c>
      <c r="O35" s="49"/>
      <c r="P35" s="1"/>
      <c r="Q35" s="1"/>
      <c r="R35" s="1"/>
      <c r="S35" s="1"/>
      <c r="T35" s="1"/>
      <c r="U35" s="1"/>
      <c r="V35" s="1"/>
      <c r="W35" s="1"/>
      <c r="X35" s="1"/>
      <c r="Y35" s="1"/>
      <c r="Z35" s="1"/>
      <c r="AA35" s="1"/>
      <c r="AB35" s="1"/>
    </row>
    <row r="36" spans="1:28" ht="15.75" customHeight="1">
      <c r="A36" s="4"/>
      <c r="B36" s="1"/>
      <c r="C36" s="1"/>
      <c r="D36" s="1"/>
      <c r="E36" s="1"/>
      <c r="F36" s="1"/>
      <c r="G36" s="1"/>
      <c r="H36" s="4"/>
      <c r="I36" s="1"/>
      <c r="J36" s="1"/>
      <c r="K36" s="1"/>
      <c r="L36" s="1"/>
      <c r="M36" s="1"/>
      <c r="N36" s="1"/>
      <c r="O36" s="5"/>
      <c r="P36" s="1"/>
      <c r="Q36" s="1"/>
      <c r="R36" s="1"/>
      <c r="S36" s="1"/>
      <c r="T36" s="1"/>
      <c r="U36" s="1"/>
      <c r="V36" s="1"/>
      <c r="W36" s="1"/>
      <c r="X36" s="1"/>
      <c r="Y36" s="1"/>
      <c r="Z36" s="1"/>
      <c r="AA36" s="1"/>
      <c r="AB36" s="1"/>
    </row>
    <row r="37" spans="1:28" ht="15.75" customHeight="1">
      <c r="A37" s="4"/>
      <c r="B37" s="174" t="s">
        <v>24</v>
      </c>
      <c r="C37" s="145"/>
      <c r="D37" s="145"/>
      <c r="E37" s="145"/>
      <c r="F37" s="145"/>
      <c r="G37" s="1"/>
      <c r="H37" s="53"/>
      <c r="I37" s="20"/>
      <c r="J37" s="20"/>
      <c r="K37" s="20"/>
      <c r="L37" s="20"/>
      <c r="M37" s="20"/>
      <c r="N37" s="20"/>
      <c r="O37" s="54"/>
      <c r="P37" s="1"/>
      <c r="Q37" s="1"/>
      <c r="R37" s="1"/>
      <c r="S37" s="1"/>
      <c r="T37" s="1"/>
      <c r="U37" s="1"/>
      <c r="V37" s="1"/>
      <c r="W37" s="1"/>
      <c r="X37" s="1"/>
      <c r="Y37" s="1"/>
      <c r="Z37" s="1"/>
      <c r="AA37" s="1"/>
      <c r="AB37" s="1"/>
    </row>
    <row r="38" spans="1:28" ht="21" customHeight="1">
      <c r="A38" s="4"/>
      <c r="B38" s="175" t="str">
        <f>VLOOKUP(B20,EAS!A2:B1439,2,0)</f>
        <v>CORPORACIÓN INFANCIA Y DESARROLLO LA CID</v>
      </c>
      <c r="C38" s="141"/>
      <c r="D38" s="141"/>
      <c r="E38" s="141"/>
      <c r="F38" s="142"/>
      <c r="G38" s="1"/>
      <c r="H38" s="55"/>
      <c r="I38" s="176"/>
      <c r="J38" s="141"/>
      <c r="K38" s="141"/>
      <c r="L38" s="141"/>
      <c r="M38" s="141"/>
      <c r="N38" s="142"/>
      <c r="O38" s="56"/>
      <c r="P38" s="1"/>
      <c r="Q38" s="1"/>
      <c r="R38" s="1"/>
      <c r="S38" s="1"/>
      <c r="T38" s="1"/>
      <c r="U38" s="1"/>
      <c r="V38" s="1"/>
      <c r="W38" s="1"/>
      <c r="X38" s="1"/>
      <c r="Y38" s="1"/>
      <c r="Z38" s="1"/>
      <c r="AA38" s="1"/>
      <c r="AB38" s="1"/>
    </row>
    <row r="39" spans="1:28" ht="42.75" customHeight="1">
      <c r="A39" s="6"/>
      <c r="B39" s="22"/>
      <c r="C39" s="22"/>
      <c r="D39" s="22"/>
      <c r="E39" s="22"/>
      <c r="F39" s="22"/>
      <c r="G39" s="22"/>
      <c r="H39" s="6"/>
      <c r="I39" s="177" t="s">
        <v>2719</v>
      </c>
      <c r="J39" s="178"/>
      <c r="K39" s="178"/>
      <c r="L39" s="178"/>
      <c r="M39" s="178"/>
      <c r="N39" s="179"/>
      <c r="O39" s="7"/>
      <c r="P39" s="1"/>
      <c r="Q39" s="1"/>
      <c r="R39" s="1"/>
      <c r="S39" s="1"/>
      <c r="T39" s="1"/>
      <c r="U39" s="1"/>
      <c r="V39" s="1"/>
      <c r="W39" s="1"/>
      <c r="X39" s="1"/>
      <c r="Y39" s="1"/>
      <c r="Z39" s="1"/>
      <c r="AA39" s="1"/>
      <c r="AB39" s="1"/>
    </row>
    <row r="40" spans="1:28" ht="15.75" customHeight="1">
      <c r="A40" s="1"/>
      <c r="B40" s="1"/>
      <c r="C40" s="1"/>
      <c r="D40" s="1"/>
      <c r="E40" s="1"/>
      <c r="F40" s="1"/>
      <c r="G40" s="1"/>
      <c r="H40" s="1"/>
      <c r="I40" s="1"/>
      <c r="J40" s="1"/>
      <c r="K40" s="1"/>
      <c r="L40" s="1"/>
      <c r="M40" s="1"/>
      <c r="N40" s="1"/>
      <c r="O40" s="1"/>
      <c r="P40" s="1"/>
      <c r="Q40" s="1"/>
      <c r="R40" s="1"/>
      <c r="S40" s="1"/>
      <c r="T40" s="1"/>
      <c r="U40" s="1"/>
      <c r="V40" s="1"/>
      <c r="W40" s="1"/>
      <c r="X40" s="1"/>
      <c r="Y40" s="1"/>
      <c r="Z40" s="1"/>
      <c r="AA40" s="1"/>
      <c r="AB40" s="1"/>
    </row>
    <row r="41" spans="1:28" ht="31.5" customHeight="1">
      <c r="A41" s="147" t="s">
        <v>26</v>
      </c>
      <c r="B41" s="148"/>
      <c r="C41" s="148"/>
      <c r="D41" s="148"/>
      <c r="E41" s="148"/>
      <c r="F41" s="148"/>
      <c r="G41" s="148"/>
      <c r="H41" s="148"/>
      <c r="I41" s="148"/>
      <c r="J41" s="148"/>
      <c r="K41" s="148"/>
      <c r="L41" s="148"/>
      <c r="M41" s="148"/>
      <c r="N41" s="148"/>
      <c r="O41" s="149"/>
      <c r="P41" s="10"/>
      <c r="Q41" s="10"/>
      <c r="R41" s="10"/>
      <c r="S41" s="10"/>
      <c r="T41" s="10"/>
      <c r="U41" s="10"/>
      <c r="V41" s="10"/>
      <c r="W41" s="10"/>
      <c r="X41" s="10"/>
      <c r="Y41" s="10"/>
      <c r="Z41" s="10"/>
      <c r="AA41" s="10"/>
      <c r="AB41" s="10"/>
    </row>
    <row r="42" spans="1:28" ht="8.25" customHeight="1">
      <c r="A42" s="1"/>
      <c r="B42" s="1"/>
      <c r="C42" s="1"/>
      <c r="D42" s="1"/>
      <c r="E42" s="1"/>
      <c r="F42" s="1"/>
      <c r="G42" s="1"/>
      <c r="H42" s="1"/>
      <c r="I42" s="1"/>
      <c r="J42" s="1"/>
      <c r="K42" s="1"/>
      <c r="L42" s="1"/>
      <c r="M42" s="1"/>
      <c r="N42" s="1"/>
      <c r="O42" s="1"/>
      <c r="P42" s="1"/>
      <c r="Q42" s="1"/>
      <c r="R42" s="1"/>
      <c r="S42" s="1"/>
      <c r="T42" s="1"/>
      <c r="U42" s="1"/>
      <c r="V42" s="1"/>
      <c r="W42" s="1"/>
      <c r="X42" s="1"/>
      <c r="Y42" s="1"/>
      <c r="Z42" s="1"/>
      <c r="AA42" s="1"/>
      <c r="AB42" s="1"/>
    </row>
    <row r="43" spans="1:28" ht="31.5" customHeight="1">
      <c r="A43" s="180" t="s">
        <v>27</v>
      </c>
      <c r="B43" s="181"/>
      <c r="C43" s="181"/>
      <c r="D43" s="181"/>
      <c r="E43" s="181"/>
      <c r="F43" s="181"/>
      <c r="G43" s="181"/>
      <c r="H43" s="181"/>
      <c r="I43" s="181"/>
      <c r="J43" s="181"/>
      <c r="K43" s="181"/>
      <c r="L43" s="181"/>
      <c r="M43" s="181"/>
      <c r="N43" s="181"/>
      <c r="O43" s="182"/>
      <c r="P43" s="10"/>
      <c r="Q43" s="10"/>
      <c r="R43" s="10"/>
      <c r="S43" s="10"/>
      <c r="T43" s="10"/>
      <c r="U43" s="10"/>
      <c r="V43" s="10"/>
      <c r="W43" s="10"/>
      <c r="X43" s="10"/>
      <c r="Y43" s="10"/>
      <c r="Z43" s="10"/>
      <c r="AA43" s="10"/>
      <c r="AB43" s="10"/>
    </row>
    <row r="44" spans="1:28" ht="15" customHeight="1">
      <c r="A44" s="150" t="s">
        <v>28</v>
      </c>
      <c r="B44" s="151"/>
      <c r="C44" s="151"/>
      <c r="D44" s="151"/>
      <c r="E44" s="151"/>
      <c r="F44" s="151"/>
      <c r="G44" s="151"/>
      <c r="H44" s="151"/>
      <c r="I44" s="151"/>
      <c r="J44" s="151"/>
      <c r="K44" s="151"/>
      <c r="L44" s="151"/>
      <c r="M44" s="151"/>
      <c r="N44" s="151"/>
      <c r="O44" s="152"/>
      <c r="P44" s="1"/>
      <c r="Q44" s="1"/>
      <c r="R44" s="1"/>
      <c r="S44" s="1"/>
      <c r="T44" s="1"/>
      <c r="U44" s="1"/>
      <c r="V44" s="1"/>
      <c r="W44" s="1"/>
      <c r="X44" s="1"/>
      <c r="Y44" s="1"/>
      <c r="Z44" s="1"/>
      <c r="AA44" s="1"/>
      <c r="AB44" s="1"/>
    </row>
    <row r="45" spans="1:28" ht="15.75" customHeight="1">
      <c r="A45" s="183"/>
      <c r="B45" s="184"/>
      <c r="C45" s="184"/>
      <c r="D45" s="184"/>
      <c r="E45" s="184"/>
      <c r="F45" s="184"/>
      <c r="G45" s="184"/>
      <c r="H45" s="184"/>
      <c r="I45" s="184"/>
      <c r="J45" s="184"/>
      <c r="K45" s="184"/>
      <c r="L45" s="184"/>
      <c r="M45" s="184"/>
      <c r="N45" s="184"/>
      <c r="O45" s="185"/>
      <c r="P45" s="1"/>
      <c r="Q45" s="1"/>
      <c r="R45" s="1"/>
      <c r="S45" s="1"/>
      <c r="T45" s="1"/>
      <c r="U45" s="1"/>
      <c r="V45" s="1"/>
      <c r="W45" s="1"/>
      <c r="X45" s="1"/>
      <c r="Y45" s="1"/>
      <c r="Z45" s="1"/>
      <c r="AA45" s="1"/>
      <c r="AB45" s="1"/>
    </row>
    <row r="46" spans="1:28" ht="26.25" customHeight="1">
      <c r="A46" s="57"/>
      <c r="B46" s="57"/>
      <c r="C46" s="57"/>
      <c r="D46" s="57"/>
      <c r="E46" s="57"/>
      <c r="F46" s="57"/>
      <c r="G46" s="57"/>
      <c r="H46" s="57"/>
      <c r="I46" s="58" t="s">
        <v>29</v>
      </c>
      <c r="J46" s="59"/>
      <c r="K46" s="57"/>
      <c r="L46" s="57"/>
      <c r="M46" s="57"/>
      <c r="N46" s="57"/>
      <c r="O46" s="57"/>
      <c r="P46" s="57"/>
      <c r="Q46" s="57"/>
      <c r="R46" s="57"/>
      <c r="S46" s="57"/>
      <c r="T46" s="57"/>
      <c r="U46" s="57"/>
      <c r="V46" s="57"/>
      <c r="W46" s="57"/>
      <c r="X46" s="57"/>
      <c r="Y46" s="57"/>
      <c r="Z46" s="57"/>
      <c r="AA46" s="57"/>
      <c r="AB46" s="57"/>
    </row>
    <row r="47" spans="1:28" ht="48.75" customHeight="1">
      <c r="A47" s="60" t="s">
        <v>30</v>
      </c>
      <c r="B47" s="61" t="s">
        <v>31</v>
      </c>
      <c r="C47" s="61" t="s">
        <v>32</v>
      </c>
      <c r="D47" s="61" t="s">
        <v>33</v>
      </c>
      <c r="E47" s="61" t="s">
        <v>34</v>
      </c>
      <c r="F47" s="62" t="s">
        <v>35</v>
      </c>
      <c r="G47" s="61" t="s">
        <v>36</v>
      </c>
      <c r="H47" s="61" t="s">
        <v>25</v>
      </c>
      <c r="I47" s="63" t="s">
        <v>18</v>
      </c>
      <c r="J47" s="63" t="s">
        <v>19</v>
      </c>
      <c r="K47" s="61" t="s">
        <v>37</v>
      </c>
      <c r="L47" s="61" t="s">
        <v>38</v>
      </c>
      <c r="M47" s="61" t="s">
        <v>12</v>
      </c>
      <c r="N47" s="61" t="s">
        <v>39</v>
      </c>
      <c r="O47" s="61" t="s">
        <v>40</v>
      </c>
      <c r="P47" s="57"/>
      <c r="Q47" s="57"/>
      <c r="R47" s="57"/>
      <c r="S47" s="57"/>
      <c r="T47" s="57"/>
      <c r="U47" s="57"/>
      <c r="V47" s="57"/>
      <c r="W47" s="57"/>
      <c r="X47" s="57"/>
      <c r="Y47" s="57"/>
      <c r="Z47" s="57"/>
      <c r="AA47" s="57"/>
      <c r="AB47" s="57"/>
    </row>
    <row r="48" spans="1:28" ht="24.75" customHeight="1">
      <c r="A48" s="64">
        <v>1</v>
      </c>
      <c r="B48" s="65" t="s">
        <v>2690</v>
      </c>
      <c r="C48" s="123" t="s">
        <v>46</v>
      </c>
      <c r="D48" s="124" t="s">
        <v>2687</v>
      </c>
      <c r="E48" s="125">
        <v>40016</v>
      </c>
      <c r="F48" s="126">
        <v>40542</v>
      </c>
      <c r="G48" s="127" t="s">
        <v>2692</v>
      </c>
      <c r="H48" s="124" t="s">
        <v>2685</v>
      </c>
      <c r="I48" s="66" t="s">
        <v>124</v>
      </c>
      <c r="J48" s="66" t="s">
        <v>867</v>
      </c>
      <c r="K48" s="128">
        <v>6088800000</v>
      </c>
      <c r="L48" s="70" t="s">
        <v>108</v>
      </c>
      <c r="M48" s="71">
        <v>1</v>
      </c>
      <c r="N48" s="70" t="s">
        <v>116</v>
      </c>
      <c r="O48" s="70" t="s">
        <v>108</v>
      </c>
      <c r="P48" s="72"/>
      <c r="Q48" s="72"/>
      <c r="R48" s="72"/>
      <c r="S48" s="72"/>
      <c r="T48" s="72"/>
      <c r="U48" s="72"/>
      <c r="V48" s="72"/>
      <c r="W48" s="72"/>
      <c r="X48" s="72"/>
      <c r="Y48" s="72"/>
      <c r="Z48" s="72"/>
      <c r="AA48" s="72"/>
      <c r="AB48" s="72"/>
    </row>
    <row r="49" spans="1:28" ht="24.75" customHeight="1">
      <c r="A49" s="64">
        <v>2</v>
      </c>
      <c r="B49" s="65" t="s">
        <v>2690</v>
      </c>
      <c r="C49" s="129" t="s">
        <v>46</v>
      </c>
      <c r="D49" s="130" t="s">
        <v>2693</v>
      </c>
      <c r="E49" s="131">
        <v>40557</v>
      </c>
      <c r="F49" s="132">
        <v>40880</v>
      </c>
      <c r="G49" s="127">
        <f>IF(AND(E49&lt;&gt;"",F49&lt;&gt;""),((F49-E49)/30),"")</f>
        <v>10.766666666666667</v>
      </c>
      <c r="H49" s="124" t="s">
        <v>2686</v>
      </c>
      <c r="I49" s="66" t="s">
        <v>124</v>
      </c>
      <c r="J49" s="66" t="s">
        <v>790</v>
      </c>
      <c r="K49" s="128">
        <v>1625000000</v>
      </c>
      <c r="L49" s="70" t="s">
        <v>108</v>
      </c>
      <c r="M49" s="71">
        <v>1</v>
      </c>
      <c r="N49" s="70" t="s">
        <v>116</v>
      </c>
      <c r="O49" s="70" t="s">
        <v>108</v>
      </c>
      <c r="P49" s="72"/>
      <c r="Q49" s="72"/>
      <c r="R49" s="72"/>
      <c r="S49" s="72"/>
      <c r="T49" s="72"/>
      <c r="U49" s="72"/>
      <c r="V49" s="72"/>
      <c r="W49" s="72"/>
      <c r="X49" s="72"/>
      <c r="Y49" s="72"/>
      <c r="Z49" s="72"/>
      <c r="AA49" s="72"/>
      <c r="AB49" s="72"/>
    </row>
    <row r="50" spans="1:28" ht="24.75" customHeight="1">
      <c r="A50" s="64">
        <v>3</v>
      </c>
      <c r="B50" s="65" t="s">
        <v>2712</v>
      </c>
      <c r="C50" s="70" t="s">
        <v>46</v>
      </c>
      <c r="D50" s="133" t="s">
        <v>2694</v>
      </c>
      <c r="E50" s="134">
        <v>40676</v>
      </c>
      <c r="F50" s="132">
        <v>40890</v>
      </c>
      <c r="G50" s="68">
        <f t="shared" ref="G50:G59" si="2">IF(AND(E50&lt;&gt;"",F50&lt;&gt;""),((F50-E50)/30),"")</f>
        <v>7.1333333333333337</v>
      </c>
      <c r="H50" s="73" t="s">
        <v>2695</v>
      </c>
      <c r="I50" s="66" t="s">
        <v>124</v>
      </c>
      <c r="J50" s="66" t="s">
        <v>790</v>
      </c>
      <c r="K50" s="128">
        <v>595844288</v>
      </c>
      <c r="L50" s="70" t="s">
        <v>108</v>
      </c>
      <c r="M50" s="71">
        <v>1</v>
      </c>
      <c r="N50" s="70" t="s">
        <v>116</v>
      </c>
      <c r="O50" s="70" t="s">
        <v>108</v>
      </c>
      <c r="P50" s="72"/>
      <c r="Q50" s="72"/>
      <c r="R50" s="72"/>
      <c r="S50" s="72"/>
      <c r="T50" s="72"/>
      <c r="U50" s="72"/>
      <c r="V50" s="72"/>
      <c r="W50" s="72"/>
      <c r="X50" s="72"/>
      <c r="Y50" s="72"/>
      <c r="Z50" s="72"/>
      <c r="AA50" s="72"/>
      <c r="AB50" s="72"/>
    </row>
    <row r="51" spans="1:28" ht="24.75" customHeight="1" outlineLevel="1">
      <c r="A51" s="64">
        <v>4</v>
      </c>
      <c r="B51" s="65" t="s">
        <v>2691</v>
      </c>
      <c r="C51" s="70" t="s">
        <v>46</v>
      </c>
      <c r="D51" s="66" t="s">
        <v>2696</v>
      </c>
      <c r="E51" s="67">
        <v>40795</v>
      </c>
      <c r="F51" s="67">
        <v>40998</v>
      </c>
      <c r="G51" s="68">
        <f t="shared" si="2"/>
        <v>6.7666666666666666</v>
      </c>
      <c r="H51" s="65" t="s">
        <v>2697</v>
      </c>
      <c r="I51" s="66" t="s">
        <v>124</v>
      </c>
      <c r="J51" s="66" t="s">
        <v>790</v>
      </c>
      <c r="K51" s="128">
        <v>521069328</v>
      </c>
      <c r="L51" s="70" t="s">
        <v>108</v>
      </c>
      <c r="M51" s="71">
        <v>1</v>
      </c>
      <c r="N51" s="70" t="s">
        <v>116</v>
      </c>
      <c r="O51" s="70" t="s">
        <v>108</v>
      </c>
      <c r="P51" s="72"/>
      <c r="Q51" s="72"/>
      <c r="R51" s="72"/>
      <c r="S51" s="72"/>
      <c r="T51" s="72"/>
      <c r="U51" s="72"/>
      <c r="V51" s="72"/>
      <c r="W51" s="72"/>
      <c r="X51" s="72"/>
      <c r="Y51" s="72"/>
      <c r="Z51" s="72"/>
      <c r="AA51" s="72"/>
      <c r="AB51" s="72"/>
    </row>
    <row r="52" spans="1:28" ht="24.75" customHeight="1" outlineLevel="1">
      <c r="A52" s="64">
        <v>5</v>
      </c>
      <c r="B52" s="65" t="s">
        <v>2691</v>
      </c>
      <c r="C52" s="70" t="s">
        <v>46</v>
      </c>
      <c r="D52" s="66" t="s">
        <v>2682</v>
      </c>
      <c r="E52" s="67">
        <v>40907</v>
      </c>
      <c r="F52" s="67">
        <v>41274</v>
      </c>
      <c r="G52" s="68">
        <f t="shared" si="2"/>
        <v>12.233333333333333</v>
      </c>
      <c r="H52" s="73" t="s">
        <v>2684</v>
      </c>
      <c r="I52" s="66" t="s">
        <v>124</v>
      </c>
      <c r="J52" s="66" t="s">
        <v>790</v>
      </c>
      <c r="K52" s="128">
        <v>9088939684</v>
      </c>
      <c r="L52" s="70" t="s">
        <v>108</v>
      </c>
      <c r="M52" s="71">
        <v>1</v>
      </c>
      <c r="N52" s="70" t="s">
        <v>116</v>
      </c>
      <c r="O52" s="70" t="s">
        <v>108</v>
      </c>
      <c r="P52" s="72"/>
      <c r="Q52" s="72"/>
      <c r="R52" s="72"/>
      <c r="S52" s="72"/>
      <c r="T52" s="72"/>
      <c r="U52" s="72"/>
      <c r="V52" s="72"/>
      <c r="W52" s="72"/>
      <c r="X52" s="72"/>
      <c r="Y52" s="72"/>
      <c r="Z52" s="72"/>
      <c r="AA52" s="72"/>
      <c r="AB52" s="72"/>
    </row>
    <row r="53" spans="1:28" ht="24.75" customHeight="1" outlineLevel="1">
      <c r="A53" s="64">
        <v>6</v>
      </c>
      <c r="B53" s="65" t="s">
        <v>2691</v>
      </c>
      <c r="C53" s="70" t="s">
        <v>46</v>
      </c>
      <c r="D53" s="66" t="s">
        <v>2683</v>
      </c>
      <c r="E53" s="67">
        <v>41805</v>
      </c>
      <c r="F53" s="67">
        <v>42353</v>
      </c>
      <c r="G53" s="68">
        <v>18</v>
      </c>
      <c r="H53" s="73" t="s">
        <v>2676</v>
      </c>
      <c r="I53" s="66" t="s">
        <v>124</v>
      </c>
      <c r="J53" s="66" t="s">
        <v>790</v>
      </c>
      <c r="K53" s="128">
        <v>5614862014</v>
      </c>
      <c r="L53" s="70" t="s">
        <v>108</v>
      </c>
      <c r="M53" s="71">
        <v>1</v>
      </c>
      <c r="N53" s="70" t="s">
        <v>116</v>
      </c>
      <c r="O53" s="70" t="s">
        <v>108</v>
      </c>
      <c r="P53" s="72"/>
      <c r="Q53" s="72"/>
      <c r="R53" s="72"/>
      <c r="S53" s="72"/>
      <c r="T53" s="72"/>
      <c r="U53" s="72"/>
      <c r="V53" s="72"/>
      <c r="W53" s="72"/>
      <c r="X53" s="72"/>
      <c r="Y53" s="72"/>
      <c r="Z53" s="72"/>
      <c r="AA53" s="72"/>
      <c r="AB53" s="72"/>
    </row>
    <row r="54" spans="1:28" ht="24.75" customHeight="1" outlineLevel="1">
      <c r="A54" s="64">
        <v>7</v>
      </c>
      <c r="B54" s="65" t="s">
        <v>2691</v>
      </c>
      <c r="C54" s="70" t="s">
        <v>46</v>
      </c>
      <c r="D54" s="66" t="s">
        <v>2688</v>
      </c>
      <c r="E54" s="67">
        <v>41799</v>
      </c>
      <c r="F54" s="67">
        <v>42216</v>
      </c>
      <c r="G54" s="68">
        <f t="shared" si="2"/>
        <v>13.9</v>
      </c>
      <c r="H54" s="65" t="s">
        <v>2676</v>
      </c>
      <c r="I54" s="66" t="s">
        <v>124</v>
      </c>
      <c r="J54" s="66" t="s">
        <v>373</v>
      </c>
      <c r="K54" s="128">
        <v>5256767987</v>
      </c>
      <c r="L54" s="70" t="s">
        <v>108</v>
      </c>
      <c r="M54" s="71">
        <v>1</v>
      </c>
      <c r="N54" s="70" t="s">
        <v>116</v>
      </c>
      <c r="O54" s="70" t="s">
        <v>108</v>
      </c>
      <c r="P54" s="72"/>
      <c r="Q54" s="72"/>
      <c r="R54" s="72"/>
      <c r="S54" s="72"/>
      <c r="T54" s="72"/>
      <c r="U54" s="72"/>
      <c r="V54" s="72"/>
      <c r="W54" s="72"/>
      <c r="X54" s="72"/>
      <c r="Y54" s="72"/>
      <c r="Z54" s="72"/>
      <c r="AA54" s="72"/>
      <c r="AB54" s="72"/>
    </row>
    <row r="55" spans="1:28" ht="24.75" customHeight="1" outlineLevel="1">
      <c r="A55" s="64">
        <v>8</v>
      </c>
      <c r="B55" s="65" t="s">
        <v>2698</v>
      </c>
      <c r="C55" s="70" t="s">
        <v>41</v>
      </c>
      <c r="D55" s="66" t="s">
        <v>2699</v>
      </c>
      <c r="E55" s="67">
        <v>40678</v>
      </c>
      <c r="F55" s="67">
        <v>40739</v>
      </c>
      <c r="G55" s="68">
        <f t="shared" si="2"/>
        <v>2.0333333333333332</v>
      </c>
      <c r="H55" s="65" t="s">
        <v>2700</v>
      </c>
      <c r="I55" s="66" t="s">
        <v>124</v>
      </c>
      <c r="J55" s="66" t="s">
        <v>790</v>
      </c>
      <c r="K55" s="128">
        <v>19478957</v>
      </c>
      <c r="L55" s="70" t="s">
        <v>108</v>
      </c>
      <c r="M55" s="71">
        <v>1</v>
      </c>
      <c r="N55" s="70" t="s">
        <v>113</v>
      </c>
      <c r="O55" s="70" t="s">
        <v>108</v>
      </c>
      <c r="P55" s="72"/>
      <c r="Q55" s="72"/>
      <c r="R55" s="72"/>
      <c r="S55" s="72"/>
      <c r="T55" s="72"/>
      <c r="U55" s="72"/>
      <c r="V55" s="72"/>
      <c r="W55" s="72"/>
      <c r="X55" s="72"/>
      <c r="Y55" s="72"/>
      <c r="Z55" s="72"/>
      <c r="AA55" s="72"/>
      <c r="AB55" s="72"/>
    </row>
    <row r="56" spans="1:28" ht="24.75" customHeight="1" outlineLevel="1">
      <c r="A56" s="64">
        <v>9</v>
      </c>
      <c r="B56" s="65" t="s">
        <v>2701</v>
      </c>
      <c r="C56" s="70" t="s">
        <v>46</v>
      </c>
      <c r="D56" s="66" t="s">
        <v>2689</v>
      </c>
      <c r="E56" s="67">
        <v>42508</v>
      </c>
      <c r="F56" s="67">
        <v>42704</v>
      </c>
      <c r="G56" s="68">
        <f t="shared" si="2"/>
        <v>6.5333333333333332</v>
      </c>
      <c r="H56" s="65" t="s">
        <v>2702</v>
      </c>
      <c r="I56" s="66" t="s">
        <v>124</v>
      </c>
      <c r="J56" s="66" t="s">
        <v>375</v>
      </c>
      <c r="K56" s="128">
        <v>1475078930</v>
      </c>
      <c r="L56" s="70" t="s">
        <v>108</v>
      </c>
      <c r="M56" s="71">
        <v>1</v>
      </c>
      <c r="N56" s="70" t="s">
        <v>113</v>
      </c>
      <c r="O56" s="70" t="s">
        <v>108</v>
      </c>
      <c r="P56" s="72"/>
      <c r="Q56" s="72"/>
      <c r="R56" s="72"/>
      <c r="S56" s="72"/>
      <c r="T56" s="72"/>
      <c r="U56" s="72"/>
      <c r="V56" s="72"/>
      <c r="W56" s="72"/>
      <c r="X56" s="72"/>
      <c r="Y56" s="72"/>
      <c r="Z56" s="72"/>
      <c r="AA56" s="72"/>
      <c r="AB56" s="72"/>
    </row>
    <row r="57" spans="1:28" ht="24.75" customHeight="1" outlineLevel="1">
      <c r="A57" s="64">
        <v>10</v>
      </c>
      <c r="B57" s="65" t="s">
        <v>2703</v>
      </c>
      <c r="C57" s="70" t="s">
        <v>41</v>
      </c>
      <c r="D57" s="66" t="s">
        <v>2704</v>
      </c>
      <c r="E57" s="67">
        <v>42849</v>
      </c>
      <c r="F57" s="67">
        <v>42977</v>
      </c>
      <c r="G57" s="68">
        <f t="shared" si="2"/>
        <v>4.2666666666666666</v>
      </c>
      <c r="H57" s="65" t="s">
        <v>2705</v>
      </c>
      <c r="I57" s="66" t="s">
        <v>124</v>
      </c>
      <c r="J57" s="66" t="s">
        <v>375</v>
      </c>
      <c r="K57" s="128">
        <v>448435877</v>
      </c>
      <c r="L57" s="70" t="s">
        <v>108</v>
      </c>
      <c r="M57" s="71">
        <v>1</v>
      </c>
      <c r="N57" s="70" t="s">
        <v>116</v>
      </c>
      <c r="O57" s="70" t="s">
        <v>108</v>
      </c>
      <c r="P57" s="72"/>
      <c r="Q57" s="72"/>
      <c r="R57" s="72"/>
      <c r="S57" s="72"/>
      <c r="T57" s="72"/>
      <c r="U57" s="72"/>
      <c r="V57" s="72"/>
      <c r="W57" s="72"/>
      <c r="X57" s="72"/>
      <c r="Y57" s="72"/>
      <c r="Z57" s="72"/>
      <c r="AA57" s="72"/>
      <c r="AB57" s="72"/>
    </row>
    <row r="58" spans="1:28" ht="24.75" customHeight="1" outlineLevel="1">
      <c r="A58" s="64">
        <v>11</v>
      </c>
      <c r="B58" s="65" t="s">
        <v>2706</v>
      </c>
      <c r="C58" s="70" t="s">
        <v>41</v>
      </c>
      <c r="D58" s="66" t="s">
        <v>2707</v>
      </c>
      <c r="E58" s="67">
        <v>42767</v>
      </c>
      <c r="F58" s="67">
        <v>43616</v>
      </c>
      <c r="G58" s="68">
        <f t="shared" si="2"/>
        <v>28.3</v>
      </c>
      <c r="H58" s="65" t="s">
        <v>2708</v>
      </c>
      <c r="I58" s="66" t="s">
        <v>124</v>
      </c>
      <c r="J58" s="66" t="s">
        <v>933</v>
      </c>
      <c r="K58" s="128">
        <v>960546000</v>
      </c>
      <c r="L58" s="70" t="s">
        <v>108</v>
      </c>
      <c r="M58" s="71">
        <v>1</v>
      </c>
      <c r="N58" s="70" t="s">
        <v>116</v>
      </c>
      <c r="O58" s="70" t="s">
        <v>108</v>
      </c>
      <c r="P58" s="72"/>
      <c r="Q58" s="72"/>
      <c r="R58" s="72"/>
      <c r="S58" s="72"/>
      <c r="T58" s="72"/>
      <c r="U58" s="72"/>
      <c r="V58" s="72"/>
      <c r="W58" s="72"/>
      <c r="X58" s="72"/>
      <c r="Y58" s="72"/>
      <c r="Z58" s="72"/>
      <c r="AA58" s="72"/>
      <c r="AB58" s="72"/>
    </row>
    <row r="59" spans="1:28" ht="24.75" customHeight="1" outlineLevel="1">
      <c r="A59" s="64">
        <v>12</v>
      </c>
      <c r="B59" s="65" t="s">
        <v>2709</v>
      </c>
      <c r="C59" s="70" t="s">
        <v>41</v>
      </c>
      <c r="D59" s="66" t="s">
        <v>2710</v>
      </c>
      <c r="E59" s="67">
        <v>43678</v>
      </c>
      <c r="F59" s="67">
        <v>44043</v>
      </c>
      <c r="G59" s="68">
        <f t="shared" si="2"/>
        <v>12.166666666666666</v>
      </c>
      <c r="H59" s="65" t="s">
        <v>2711</v>
      </c>
      <c r="I59" s="66" t="s">
        <v>124</v>
      </c>
      <c r="J59" s="66" t="s">
        <v>166</v>
      </c>
      <c r="K59" s="128">
        <v>252369000</v>
      </c>
      <c r="L59" s="70" t="s">
        <v>108</v>
      </c>
      <c r="M59" s="71">
        <v>1</v>
      </c>
      <c r="N59" s="70" t="s">
        <v>116</v>
      </c>
      <c r="O59" s="70" t="s">
        <v>108</v>
      </c>
      <c r="P59" s="72"/>
      <c r="Q59" s="72"/>
      <c r="R59" s="72"/>
      <c r="S59" s="72"/>
      <c r="T59" s="72"/>
      <c r="U59" s="72"/>
      <c r="V59" s="72"/>
      <c r="W59" s="72"/>
      <c r="X59" s="72"/>
      <c r="Y59" s="72"/>
      <c r="Z59" s="72"/>
      <c r="AA59" s="72"/>
      <c r="AB59" s="72"/>
    </row>
    <row r="60" spans="1:28" ht="24.75" customHeight="1" outlineLevel="1">
      <c r="A60" s="64">
        <v>13</v>
      </c>
      <c r="B60" s="65"/>
      <c r="C60" s="70"/>
      <c r="D60" s="66"/>
      <c r="E60" s="67"/>
      <c r="F60" s="67"/>
      <c r="G60" s="68"/>
      <c r="H60" s="65"/>
      <c r="I60" s="66"/>
      <c r="J60" s="66"/>
      <c r="K60" s="69"/>
      <c r="L60" s="70"/>
      <c r="M60" s="71"/>
      <c r="N60" s="70"/>
      <c r="O60" s="70"/>
      <c r="P60" s="72"/>
      <c r="Q60" s="72"/>
      <c r="R60" s="72"/>
      <c r="S60" s="72"/>
      <c r="T60" s="72"/>
      <c r="U60" s="72"/>
      <c r="V60" s="72"/>
      <c r="W60" s="72"/>
      <c r="X60" s="72"/>
      <c r="Y60" s="72"/>
      <c r="Z60" s="72"/>
      <c r="AA60" s="72"/>
      <c r="AB60" s="72"/>
    </row>
    <row r="61" spans="1:28" ht="24.75" customHeight="1" outlineLevel="1">
      <c r="A61" s="64">
        <v>14</v>
      </c>
      <c r="B61" s="65"/>
      <c r="C61" s="70"/>
      <c r="D61" s="66"/>
      <c r="E61" s="67"/>
      <c r="F61" s="67"/>
      <c r="G61" s="68"/>
      <c r="H61" s="65"/>
      <c r="I61" s="66"/>
      <c r="J61" s="66"/>
      <c r="K61" s="69"/>
      <c r="L61" s="70"/>
      <c r="M61" s="71"/>
      <c r="N61" s="70"/>
      <c r="O61" s="70"/>
      <c r="P61" s="72"/>
      <c r="Q61" s="72"/>
      <c r="R61" s="72"/>
      <c r="S61" s="72"/>
      <c r="T61" s="72"/>
      <c r="U61" s="72"/>
      <c r="V61" s="72"/>
      <c r="W61" s="72"/>
      <c r="X61" s="72"/>
      <c r="Y61" s="72"/>
      <c r="Z61" s="72"/>
      <c r="AA61" s="72"/>
      <c r="AB61" s="72"/>
    </row>
    <row r="62" spans="1:28" ht="24.75" customHeight="1" outlineLevel="1">
      <c r="A62" s="64">
        <v>15</v>
      </c>
      <c r="B62" s="65"/>
      <c r="C62" s="70"/>
      <c r="D62" s="66"/>
      <c r="E62" s="67"/>
      <c r="F62" s="67"/>
      <c r="G62" s="68"/>
      <c r="H62" s="65"/>
      <c r="I62" s="66"/>
      <c r="J62" s="66"/>
      <c r="K62" s="69"/>
      <c r="L62" s="70"/>
      <c r="M62" s="71"/>
      <c r="N62" s="70"/>
      <c r="O62" s="70"/>
      <c r="P62" s="72"/>
      <c r="Q62" s="72"/>
      <c r="R62" s="72"/>
      <c r="S62" s="72"/>
      <c r="T62" s="72"/>
      <c r="U62" s="72"/>
      <c r="V62" s="72"/>
      <c r="W62" s="72"/>
      <c r="X62" s="72"/>
      <c r="Y62" s="72"/>
      <c r="Z62" s="72"/>
      <c r="AA62" s="72"/>
      <c r="AB62" s="72"/>
    </row>
    <row r="63" spans="1:28" ht="24.75" customHeight="1" outlineLevel="1">
      <c r="A63" s="64">
        <v>16</v>
      </c>
      <c r="B63" s="65"/>
      <c r="C63" s="70"/>
      <c r="D63" s="66"/>
      <c r="E63" s="67"/>
      <c r="F63" s="67"/>
      <c r="G63" s="68"/>
      <c r="H63" s="65"/>
      <c r="I63" s="66"/>
      <c r="J63" s="66"/>
      <c r="K63" s="69"/>
      <c r="L63" s="70"/>
      <c r="M63" s="71"/>
      <c r="N63" s="70"/>
      <c r="O63" s="70"/>
      <c r="P63" s="72"/>
      <c r="Q63" s="72"/>
      <c r="R63" s="72"/>
      <c r="S63" s="72"/>
      <c r="T63" s="72"/>
      <c r="U63" s="72"/>
      <c r="V63" s="72"/>
      <c r="W63" s="72"/>
      <c r="X63" s="72"/>
      <c r="Y63" s="72"/>
      <c r="Z63" s="72"/>
      <c r="AA63" s="72"/>
      <c r="AB63" s="72"/>
    </row>
    <row r="64" spans="1:28" ht="24.75" customHeight="1" outlineLevel="1">
      <c r="A64" s="64">
        <v>17</v>
      </c>
      <c r="B64" s="65"/>
      <c r="C64" s="70"/>
      <c r="D64" s="66"/>
      <c r="E64" s="67"/>
      <c r="F64" s="67"/>
      <c r="G64" s="68"/>
      <c r="H64" s="65"/>
      <c r="I64" s="66"/>
      <c r="J64" s="66"/>
      <c r="K64" s="69"/>
      <c r="L64" s="70"/>
      <c r="M64" s="71"/>
      <c r="N64" s="70"/>
      <c r="O64" s="70"/>
      <c r="P64" s="72"/>
      <c r="Q64" s="72"/>
      <c r="R64" s="72"/>
      <c r="S64" s="72"/>
      <c r="T64" s="72"/>
      <c r="U64" s="72"/>
      <c r="V64" s="72"/>
      <c r="W64" s="72"/>
      <c r="X64" s="72"/>
      <c r="Y64" s="72"/>
      <c r="Z64" s="72"/>
      <c r="AA64" s="72"/>
      <c r="AB64" s="72"/>
    </row>
    <row r="65" spans="1:28" ht="24.75" customHeight="1" outlineLevel="1">
      <c r="A65" s="64">
        <v>18</v>
      </c>
      <c r="B65" s="65"/>
      <c r="C65" s="70"/>
      <c r="D65" s="66"/>
      <c r="E65" s="67"/>
      <c r="F65" s="67"/>
      <c r="G65" s="68"/>
      <c r="H65" s="65"/>
      <c r="I65" s="66"/>
      <c r="J65" s="66"/>
      <c r="K65" s="69"/>
      <c r="L65" s="70"/>
      <c r="M65" s="71"/>
      <c r="N65" s="70"/>
      <c r="O65" s="70"/>
      <c r="P65" s="72"/>
      <c r="Q65" s="72"/>
      <c r="R65" s="72"/>
      <c r="S65" s="72"/>
      <c r="T65" s="72"/>
      <c r="U65" s="72"/>
      <c r="V65" s="72"/>
      <c r="W65" s="72"/>
      <c r="X65" s="72"/>
      <c r="Y65" s="72"/>
      <c r="Z65" s="72"/>
      <c r="AA65" s="72"/>
      <c r="AB65" s="72"/>
    </row>
    <row r="66" spans="1:28" ht="24.75" customHeight="1" outlineLevel="1">
      <c r="A66" s="64">
        <v>19</v>
      </c>
      <c r="B66" s="65"/>
      <c r="C66" s="70"/>
      <c r="D66" s="66"/>
      <c r="E66" s="67"/>
      <c r="F66" s="67"/>
      <c r="G66" s="68"/>
      <c r="H66" s="65"/>
      <c r="I66" s="66"/>
      <c r="J66" s="66"/>
      <c r="K66" s="69"/>
      <c r="L66" s="70"/>
      <c r="M66" s="71"/>
      <c r="N66" s="70"/>
      <c r="O66" s="70"/>
      <c r="P66" s="72"/>
      <c r="Q66" s="72"/>
      <c r="R66" s="72"/>
      <c r="S66" s="72"/>
      <c r="T66" s="72"/>
      <c r="U66" s="72"/>
      <c r="V66" s="72"/>
      <c r="W66" s="72"/>
      <c r="X66" s="72"/>
      <c r="Y66" s="72"/>
      <c r="Z66" s="72"/>
      <c r="AA66" s="72"/>
      <c r="AB66" s="72"/>
    </row>
    <row r="67" spans="1:28" ht="24.75" customHeight="1" outlineLevel="1">
      <c r="A67" s="64">
        <v>20</v>
      </c>
      <c r="B67" s="65"/>
      <c r="C67" s="70"/>
      <c r="D67" s="66"/>
      <c r="E67" s="67"/>
      <c r="F67" s="67"/>
      <c r="G67" s="68"/>
      <c r="H67" s="65"/>
      <c r="I67" s="66"/>
      <c r="J67" s="66"/>
      <c r="K67" s="69"/>
      <c r="L67" s="70"/>
      <c r="M67" s="71"/>
      <c r="N67" s="70"/>
      <c r="O67" s="70"/>
      <c r="P67" s="72"/>
      <c r="Q67" s="72"/>
      <c r="R67" s="72"/>
      <c r="S67" s="72"/>
      <c r="T67" s="72"/>
      <c r="U67" s="72"/>
      <c r="V67" s="72"/>
      <c r="W67" s="72"/>
      <c r="X67" s="72"/>
      <c r="Y67" s="72"/>
      <c r="Z67" s="72"/>
      <c r="AA67" s="72"/>
      <c r="AB67" s="72"/>
    </row>
    <row r="68" spans="1:28" ht="24.75" customHeight="1" outlineLevel="1">
      <c r="A68" s="64">
        <v>21</v>
      </c>
      <c r="B68" s="65"/>
      <c r="C68" s="70"/>
      <c r="D68" s="66"/>
      <c r="E68" s="67"/>
      <c r="F68" s="67"/>
      <c r="G68" s="68"/>
      <c r="H68" s="65"/>
      <c r="I68" s="66"/>
      <c r="J68" s="66"/>
      <c r="K68" s="69"/>
      <c r="L68" s="70"/>
      <c r="M68" s="71"/>
      <c r="N68" s="70"/>
      <c r="O68" s="70"/>
      <c r="P68" s="72"/>
      <c r="Q68" s="72"/>
      <c r="R68" s="72"/>
      <c r="S68" s="72"/>
      <c r="T68" s="72"/>
      <c r="U68" s="72"/>
      <c r="V68" s="72"/>
      <c r="W68" s="72"/>
      <c r="X68" s="72"/>
      <c r="Y68" s="72"/>
      <c r="Z68" s="72"/>
      <c r="AA68" s="72"/>
      <c r="AB68" s="72"/>
    </row>
    <row r="69" spans="1:28" ht="24.75" customHeight="1" outlineLevel="1">
      <c r="A69" s="64">
        <v>22</v>
      </c>
      <c r="B69" s="65"/>
      <c r="C69" s="70"/>
      <c r="D69" s="66"/>
      <c r="E69" s="67"/>
      <c r="F69" s="67"/>
      <c r="G69" s="68"/>
      <c r="H69" s="65"/>
      <c r="I69" s="66"/>
      <c r="J69" s="66"/>
      <c r="K69" s="69"/>
      <c r="L69" s="70"/>
      <c r="M69" s="71"/>
      <c r="N69" s="70"/>
      <c r="O69" s="70"/>
      <c r="P69" s="72"/>
      <c r="Q69" s="72"/>
      <c r="R69" s="72"/>
      <c r="S69" s="72"/>
      <c r="T69" s="72"/>
      <c r="U69" s="72"/>
      <c r="V69" s="72"/>
      <c r="W69" s="72"/>
      <c r="X69" s="72"/>
      <c r="Y69" s="72"/>
      <c r="Z69" s="72"/>
      <c r="AA69" s="72"/>
      <c r="AB69" s="72"/>
    </row>
    <row r="70" spans="1:28" ht="24.75" customHeight="1" outlineLevel="1">
      <c r="A70" s="64">
        <v>23</v>
      </c>
      <c r="B70" s="65"/>
      <c r="C70" s="70"/>
      <c r="D70" s="66"/>
      <c r="E70" s="67"/>
      <c r="F70" s="67"/>
      <c r="G70" s="68"/>
      <c r="H70" s="65"/>
      <c r="I70" s="66"/>
      <c r="J70" s="66"/>
      <c r="K70" s="69"/>
      <c r="L70" s="70"/>
      <c r="M70" s="71"/>
      <c r="N70" s="70"/>
      <c r="O70" s="70"/>
      <c r="P70" s="72"/>
      <c r="Q70" s="72"/>
      <c r="R70" s="72"/>
      <c r="S70" s="72"/>
      <c r="T70" s="72"/>
      <c r="U70" s="72"/>
      <c r="V70" s="72"/>
      <c r="W70" s="72"/>
      <c r="X70" s="72"/>
      <c r="Y70" s="72"/>
      <c r="Z70" s="72"/>
      <c r="AA70" s="72"/>
      <c r="AB70" s="72"/>
    </row>
    <row r="71" spans="1:28" ht="24.75" customHeight="1" outlineLevel="1">
      <c r="A71" s="64">
        <v>24</v>
      </c>
      <c r="B71" s="65"/>
      <c r="C71" s="70"/>
      <c r="D71" s="66"/>
      <c r="E71" s="67"/>
      <c r="F71" s="67"/>
      <c r="G71" s="68"/>
      <c r="H71" s="65"/>
      <c r="I71" s="66"/>
      <c r="J71" s="66"/>
      <c r="K71" s="69"/>
      <c r="L71" s="70"/>
      <c r="M71" s="71"/>
      <c r="N71" s="70"/>
      <c r="O71" s="70"/>
      <c r="P71" s="72"/>
      <c r="Q71" s="72"/>
      <c r="R71" s="72"/>
      <c r="S71" s="72"/>
      <c r="T71" s="72"/>
      <c r="U71" s="72"/>
      <c r="V71" s="72"/>
      <c r="W71" s="72"/>
      <c r="X71" s="72"/>
      <c r="Y71" s="72"/>
      <c r="Z71" s="72"/>
      <c r="AA71" s="72"/>
      <c r="AB71" s="72"/>
    </row>
    <row r="72" spans="1:28" ht="24.75" customHeight="1" outlineLevel="1">
      <c r="A72" s="64">
        <v>25</v>
      </c>
      <c r="B72" s="65"/>
      <c r="C72" s="70"/>
      <c r="D72" s="66"/>
      <c r="E72" s="67"/>
      <c r="F72" s="67"/>
      <c r="G72" s="68"/>
      <c r="H72" s="65"/>
      <c r="I72" s="66"/>
      <c r="J72" s="66"/>
      <c r="K72" s="69"/>
      <c r="L72" s="70"/>
      <c r="M72" s="71"/>
      <c r="N72" s="70"/>
      <c r="O72" s="70"/>
      <c r="P72" s="72"/>
      <c r="Q72" s="72"/>
      <c r="R72" s="72"/>
      <c r="S72" s="72"/>
      <c r="T72" s="72"/>
      <c r="U72" s="72"/>
      <c r="V72" s="72"/>
      <c r="W72" s="72"/>
      <c r="X72" s="72"/>
      <c r="Y72" s="72"/>
      <c r="Z72" s="72"/>
      <c r="AA72" s="72"/>
      <c r="AB72" s="72"/>
    </row>
    <row r="73" spans="1:28" ht="24.75" customHeight="1" outlineLevel="1">
      <c r="A73" s="64">
        <v>26</v>
      </c>
      <c r="B73" s="65"/>
      <c r="C73" s="70"/>
      <c r="D73" s="66"/>
      <c r="E73" s="67"/>
      <c r="F73" s="67"/>
      <c r="G73" s="68"/>
      <c r="H73" s="65"/>
      <c r="I73" s="66"/>
      <c r="J73" s="66"/>
      <c r="K73" s="69"/>
      <c r="L73" s="70"/>
      <c r="M73" s="71"/>
      <c r="N73" s="70"/>
      <c r="O73" s="70"/>
      <c r="P73" s="72"/>
      <c r="Q73" s="72"/>
      <c r="R73" s="72"/>
      <c r="S73" s="72"/>
      <c r="T73" s="72"/>
      <c r="U73" s="72"/>
      <c r="V73" s="72"/>
      <c r="W73" s="72"/>
      <c r="X73" s="72"/>
      <c r="Y73" s="72"/>
      <c r="Z73" s="72"/>
      <c r="AA73" s="72"/>
      <c r="AB73" s="72"/>
    </row>
    <row r="74" spans="1:28" ht="24.75" customHeight="1" outlineLevel="1">
      <c r="A74" s="64">
        <v>27</v>
      </c>
      <c r="B74" s="65"/>
      <c r="C74" s="70"/>
      <c r="D74" s="66"/>
      <c r="E74" s="67"/>
      <c r="F74" s="67"/>
      <c r="G74" s="68"/>
      <c r="H74" s="65"/>
      <c r="I74" s="66"/>
      <c r="J74" s="66"/>
      <c r="K74" s="69"/>
      <c r="L74" s="70"/>
      <c r="M74" s="71"/>
      <c r="N74" s="70"/>
      <c r="O74" s="70"/>
      <c r="P74" s="72"/>
      <c r="Q74" s="72"/>
      <c r="R74" s="72"/>
      <c r="S74" s="72"/>
      <c r="T74" s="72"/>
      <c r="U74" s="72"/>
      <c r="V74" s="72"/>
      <c r="W74" s="72"/>
      <c r="X74" s="72"/>
      <c r="Y74" s="72"/>
      <c r="Z74" s="72"/>
      <c r="AA74" s="72"/>
      <c r="AB74" s="72"/>
    </row>
    <row r="75" spans="1:28" ht="24.75" customHeight="1" outlineLevel="1">
      <c r="A75" s="64">
        <v>28</v>
      </c>
      <c r="B75" s="65"/>
      <c r="C75" s="70"/>
      <c r="D75" s="66"/>
      <c r="E75" s="67"/>
      <c r="F75" s="67"/>
      <c r="G75" s="68"/>
      <c r="H75" s="65"/>
      <c r="I75" s="66"/>
      <c r="J75" s="66"/>
      <c r="K75" s="69"/>
      <c r="L75" s="70"/>
      <c r="M75" s="71"/>
      <c r="N75" s="70"/>
      <c r="O75" s="70"/>
      <c r="P75" s="72"/>
      <c r="Q75" s="72"/>
      <c r="R75" s="72"/>
      <c r="S75" s="72"/>
      <c r="T75" s="72"/>
      <c r="U75" s="72"/>
      <c r="V75" s="72"/>
      <c r="W75" s="72"/>
      <c r="X75" s="72"/>
      <c r="Y75" s="72"/>
      <c r="Z75" s="72"/>
      <c r="AA75" s="72"/>
      <c r="AB75" s="72"/>
    </row>
    <row r="76" spans="1:28" ht="24.75" customHeight="1" outlineLevel="1">
      <c r="A76" s="64">
        <v>29</v>
      </c>
      <c r="B76" s="65"/>
      <c r="C76" s="70"/>
      <c r="D76" s="66"/>
      <c r="E76" s="67"/>
      <c r="F76" s="67"/>
      <c r="G76" s="68"/>
      <c r="H76" s="65"/>
      <c r="I76" s="66"/>
      <c r="J76" s="66"/>
      <c r="K76" s="69"/>
      <c r="L76" s="70"/>
      <c r="M76" s="71"/>
      <c r="N76" s="70"/>
      <c r="O76" s="70"/>
      <c r="P76" s="72"/>
      <c r="Q76" s="72"/>
      <c r="R76" s="72"/>
      <c r="S76" s="72"/>
      <c r="T76" s="72"/>
      <c r="U76" s="72"/>
      <c r="V76" s="72"/>
      <c r="W76" s="72"/>
      <c r="X76" s="72"/>
      <c r="Y76" s="72"/>
      <c r="Z76" s="72"/>
      <c r="AA76" s="72"/>
      <c r="AB76" s="72"/>
    </row>
    <row r="77" spans="1:28" ht="24.75" customHeight="1" outlineLevel="1">
      <c r="A77" s="64">
        <v>30</v>
      </c>
      <c r="B77" s="65"/>
      <c r="C77" s="70"/>
      <c r="D77" s="66"/>
      <c r="E77" s="67"/>
      <c r="F77" s="67"/>
      <c r="G77" s="68"/>
      <c r="H77" s="65"/>
      <c r="I77" s="66"/>
      <c r="J77" s="66"/>
      <c r="K77" s="69"/>
      <c r="L77" s="70"/>
      <c r="M77" s="71"/>
      <c r="N77" s="70"/>
      <c r="O77" s="70"/>
      <c r="P77" s="72"/>
      <c r="Q77" s="72"/>
      <c r="R77" s="72"/>
      <c r="S77" s="72"/>
      <c r="T77" s="72"/>
      <c r="U77" s="72"/>
      <c r="V77" s="72"/>
      <c r="W77" s="72"/>
      <c r="X77" s="72"/>
      <c r="Y77" s="72"/>
      <c r="Z77" s="72"/>
      <c r="AA77" s="72"/>
      <c r="AB77" s="72"/>
    </row>
    <row r="78" spans="1:28" ht="24.75" customHeight="1" outlineLevel="1">
      <c r="A78" s="64">
        <v>31</v>
      </c>
      <c r="B78" s="65"/>
      <c r="C78" s="70"/>
      <c r="D78" s="66"/>
      <c r="E78" s="67"/>
      <c r="F78" s="67"/>
      <c r="G78" s="68"/>
      <c r="H78" s="65"/>
      <c r="I78" s="66"/>
      <c r="J78" s="66"/>
      <c r="K78" s="69"/>
      <c r="L78" s="70"/>
      <c r="M78" s="71"/>
      <c r="N78" s="70"/>
      <c r="O78" s="70"/>
      <c r="P78" s="72"/>
      <c r="Q78" s="72"/>
      <c r="R78" s="72"/>
      <c r="S78" s="72"/>
      <c r="T78" s="72"/>
      <c r="U78" s="72"/>
      <c r="V78" s="72"/>
      <c r="W78" s="72"/>
      <c r="X78" s="72"/>
      <c r="Y78" s="72"/>
      <c r="Z78" s="72"/>
      <c r="AA78" s="72"/>
      <c r="AB78" s="72"/>
    </row>
    <row r="79" spans="1:28" ht="24.75" customHeight="1" outlineLevel="1">
      <c r="A79" s="64">
        <v>32</v>
      </c>
      <c r="B79" s="65"/>
      <c r="C79" s="70"/>
      <c r="D79" s="66"/>
      <c r="E79" s="67"/>
      <c r="F79" s="67"/>
      <c r="G79" s="68"/>
      <c r="H79" s="65"/>
      <c r="I79" s="66"/>
      <c r="J79" s="66"/>
      <c r="K79" s="69"/>
      <c r="L79" s="70"/>
      <c r="M79" s="71"/>
      <c r="N79" s="70"/>
      <c r="O79" s="70"/>
      <c r="P79" s="72"/>
      <c r="Q79" s="72"/>
      <c r="R79" s="72"/>
      <c r="S79" s="72"/>
      <c r="T79" s="72"/>
      <c r="U79" s="72"/>
      <c r="V79" s="72"/>
      <c r="W79" s="72"/>
      <c r="X79" s="72"/>
      <c r="Y79" s="72"/>
      <c r="Z79" s="72"/>
      <c r="AA79" s="72"/>
      <c r="AB79" s="72"/>
    </row>
    <row r="80" spans="1:28" ht="24.75" customHeight="1" outlineLevel="1">
      <c r="A80" s="64">
        <v>33</v>
      </c>
      <c r="B80" s="65"/>
      <c r="C80" s="70"/>
      <c r="D80" s="66"/>
      <c r="E80" s="67"/>
      <c r="F80" s="67"/>
      <c r="G80" s="68"/>
      <c r="H80" s="65"/>
      <c r="I80" s="66"/>
      <c r="J80" s="66"/>
      <c r="K80" s="69"/>
      <c r="L80" s="70"/>
      <c r="M80" s="71"/>
      <c r="N80" s="70"/>
      <c r="O80" s="70"/>
      <c r="P80" s="72"/>
      <c r="Q80" s="72"/>
      <c r="R80" s="72"/>
      <c r="S80" s="72"/>
      <c r="T80" s="72"/>
      <c r="U80" s="72"/>
      <c r="V80" s="72"/>
      <c r="W80" s="72"/>
      <c r="X80" s="72"/>
      <c r="Y80" s="72"/>
      <c r="Z80" s="72"/>
      <c r="AA80" s="72"/>
      <c r="AB80" s="72"/>
    </row>
    <row r="81" spans="1:28" ht="24.75" customHeight="1" outlineLevel="1">
      <c r="A81" s="64">
        <v>34</v>
      </c>
      <c r="B81" s="65"/>
      <c r="C81" s="70"/>
      <c r="D81" s="66"/>
      <c r="E81" s="67"/>
      <c r="F81" s="67"/>
      <c r="G81" s="68"/>
      <c r="H81" s="65"/>
      <c r="I81" s="66"/>
      <c r="J81" s="66"/>
      <c r="K81" s="69"/>
      <c r="L81" s="70"/>
      <c r="M81" s="71"/>
      <c r="N81" s="70"/>
      <c r="O81" s="70"/>
      <c r="P81" s="72"/>
      <c r="Q81" s="72"/>
      <c r="R81" s="72"/>
      <c r="S81" s="72"/>
      <c r="T81" s="72"/>
      <c r="U81" s="72"/>
      <c r="V81" s="72"/>
      <c r="W81" s="72"/>
      <c r="X81" s="72"/>
      <c r="Y81" s="72"/>
      <c r="Z81" s="72"/>
      <c r="AA81" s="72"/>
      <c r="AB81" s="72"/>
    </row>
    <row r="82" spans="1:28" ht="24.75" customHeight="1" outlineLevel="1">
      <c r="A82" s="64">
        <v>35</v>
      </c>
      <c r="B82" s="65"/>
      <c r="C82" s="70"/>
      <c r="D82" s="66"/>
      <c r="E82" s="67"/>
      <c r="F82" s="67"/>
      <c r="G82" s="68"/>
      <c r="H82" s="65"/>
      <c r="I82" s="66"/>
      <c r="J82" s="66"/>
      <c r="K82" s="69"/>
      <c r="L82" s="70"/>
      <c r="M82" s="71"/>
      <c r="N82" s="70"/>
      <c r="O82" s="70"/>
      <c r="P82" s="72"/>
      <c r="Q82" s="72"/>
      <c r="R82" s="72"/>
      <c r="S82" s="72"/>
      <c r="T82" s="72"/>
      <c r="U82" s="72"/>
      <c r="V82" s="72"/>
      <c r="W82" s="72"/>
      <c r="X82" s="72"/>
      <c r="Y82" s="72"/>
      <c r="Z82" s="72"/>
      <c r="AA82" s="72"/>
      <c r="AB82" s="72"/>
    </row>
    <row r="83" spans="1:28" ht="24.75" customHeight="1" outlineLevel="1">
      <c r="A83" s="64">
        <v>36</v>
      </c>
      <c r="B83" s="65"/>
      <c r="C83" s="70"/>
      <c r="D83" s="66"/>
      <c r="E83" s="67"/>
      <c r="F83" s="67"/>
      <c r="G83" s="68"/>
      <c r="H83" s="65"/>
      <c r="I83" s="66"/>
      <c r="J83" s="66"/>
      <c r="K83" s="69"/>
      <c r="L83" s="70"/>
      <c r="M83" s="71"/>
      <c r="N83" s="70"/>
      <c r="O83" s="70"/>
      <c r="P83" s="72"/>
      <c r="Q83" s="72"/>
      <c r="R83" s="72"/>
      <c r="S83" s="72"/>
      <c r="T83" s="72"/>
      <c r="U83" s="72"/>
      <c r="V83" s="72"/>
      <c r="W83" s="72"/>
      <c r="X83" s="72"/>
      <c r="Y83" s="72"/>
      <c r="Z83" s="72"/>
      <c r="AA83" s="72"/>
      <c r="AB83" s="72"/>
    </row>
    <row r="84" spans="1:28" ht="24.75" customHeight="1" outlineLevel="1">
      <c r="A84" s="64">
        <v>37</v>
      </c>
      <c r="B84" s="65"/>
      <c r="C84" s="70"/>
      <c r="D84" s="66"/>
      <c r="E84" s="67"/>
      <c r="F84" s="67"/>
      <c r="G84" s="68"/>
      <c r="H84" s="65"/>
      <c r="I84" s="66"/>
      <c r="J84" s="66"/>
      <c r="K84" s="69"/>
      <c r="L84" s="70"/>
      <c r="M84" s="71"/>
      <c r="N84" s="70"/>
      <c r="O84" s="70"/>
      <c r="P84" s="72"/>
      <c r="Q84" s="72"/>
      <c r="R84" s="72"/>
      <c r="S84" s="72"/>
      <c r="T84" s="72"/>
      <c r="U84" s="72"/>
      <c r="V84" s="72"/>
      <c r="W84" s="72"/>
      <c r="X84" s="72"/>
      <c r="Y84" s="72"/>
      <c r="Z84" s="72"/>
      <c r="AA84" s="72"/>
      <c r="AB84" s="72"/>
    </row>
    <row r="85" spans="1:28" ht="24.75" customHeight="1" outlineLevel="1">
      <c r="A85" s="64">
        <v>38</v>
      </c>
      <c r="B85" s="65"/>
      <c r="C85" s="70"/>
      <c r="D85" s="66"/>
      <c r="E85" s="67"/>
      <c r="F85" s="67"/>
      <c r="G85" s="68" t="str">
        <f t="shared" ref="G85:G107" si="3">IF(AND(E85&lt;&gt;"",F85&lt;&gt;""),((F85-E85)/30),"")</f>
        <v/>
      </c>
      <c r="H85" s="65"/>
      <c r="I85" s="66"/>
      <c r="J85" s="66"/>
      <c r="K85" s="69"/>
      <c r="L85" s="70"/>
      <c r="M85" s="71"/>
      <c r="N85" s="70"/>
      <c r="O85" s="70"/>
      <c r="P85" s="72"/>
      <c r="Q85" s="72"/>
      <c r="R85" s="72"/>
      <c r="S85" s="72"/>
      <c r="T85" s="72"/>
      <c r="U85" s="72"/>
      <c r="V85" s="72"/>
      <c r="W85" s="72"/>
      <c r="X85" s="72"/>
      <c r="Y85" s="72"/>
      <c r="Z85" s="72"/>
      <c r="AA85" s="72"/>
      <c r="AB85" s="72"/>
    </row>
    <row r="86" spans="1:28" ht="24.75" customHeight="1" outlineLevel="1">
      <c r="A86" s="64">
        <v>39</v>
      </c>
      <c r="B86" s="65"/>
      <c r="C86" s="70"/>
      <c r="D86" s="66"/>
      <c r="E86" s="67"/>
      <c r="F86" s="67"/>
      <c r="G86" s="68" t="str">
        <f t="shared" si="3"/>
        <v/>
      </c>
      <c r="H86" s="65"/>
      <c r="I86" s="66"/>
      <c r="J86" s="66"/>
      <c r="K86" s="69"/>
      <c r="L86" s="70"/>
      <c r="M86" s="71"/>
      <c r="N86" s="70"/>
      <c r="O86" s="70"/>
      <c r="P86" s="72"/>
      <c r="Q86" s="72"/>
      <c r="R86" s="72"/>
      <c r="S86" s="72"/>
      <c r="T86" s="72"/>
      <c r="U86" s="72"/>
      <c r="V86" s="72"/>
      <c r="W86" s="72"/>
      <c r="X86" s="72"/>
      <c r="Y86" s="72"/>
      <c r="Z86" s="72"/>
      <c r="AA86" s="72"/>
      <c r="AB86" s="72"/>
    </row>
    <row r="87" spans="1:28" ht="24.75" customHeight="1" outlineLevel="1">
      <c r="A87" s="64">
        <v>40</v>
      </c>
      <c r="B87" s="65"/>
      <c r="C87" s="70"/>
      <c r="D87" s="66"/>
      <c r="E87" s="67"/>
      <c r="F87" s="67"/>
      <c r="G87" s="68" t="str">
        <f t="shared" si="3"/>
        <v/>
      </c>
      <c r="H87" s="65"/>
      <c r="I87" s="66"/>
      <c r="J87" s="66"/>
      <c r="K87" s="69"/>
      <c r="L87" s="70"/>
      <c r="M87" s="71"/>
      <c r="N87" s="70"/>
      <c r="O87" s="70"/>
      <c r="P87" s="72"/>
      <c r="Q87" s="72"/>
      <c r="R87" s="72"/>
      <c r="S87" s="72"/>
      <c r="T87" s="72"/>
      <c r="U87" s="72"/>
      <c r="V87" s="72"/>
      <c r="W87" s="72"/>
      <c r="X87" s="72"/>
      <c r="Y87" s="72"/>
      <c r="Z87" s="72"/>
      <c r="AA87" s="72"/>
      <c r="AB87" s="72"/>
    </row>
    <row r="88" spans="1:28" ht="24.75" customHeight="1" outlineLevel="1">
      <c r="A88" s="64">
        <v>41</v>
      </c>
      <c r="B88" s="65"/>
      <c r="C88" s="70"/>
      <c r="D88" s="66"/>
      <c r="E88" s="67"/>
      <c r="F88" s="67"/>
      <c r="G88" s="68" t="str">
        <f t="shared" si="3"/>
        <v/>
      </c>
      <c r="H88" s="65"/>
      <c r="I88" s="66"/>
      <c r="J88" s="66"/>
      <c r="K88" s="69"/>
      <c r="L88" s="70"/>
      <c r="M88" s="71"/>
      <c r="N88" s="70"/>
      <c r="O88" s="70"/>
      <c r="P88" s="72"/>
      <c r="Q88" s="72"/>
      <c r="R88" s="72"/>
      <c r="S88" s="72"/>
      <c r="T88" s="72"/>
      <c r="U88" s="72"/>
      <c r="V88" s="72"/>
      <c r="W88" s="72"/>
      <c r="X88" s="72"/>
      <c r="Y88" s="72"/>
      <c r="Z88" s="72"/>
      <c r="AA88" s="72"/>
      <c r="AB88" s="72"/>
    </row>
    <row r="89" spans="1:28" ht="24.75" customHeight="1" outlineLevel="1">
      <c r="A89" s="64">
        <v>42</v>
      </c>
      <c r="B89" s="65"/>
      <c r="C89" s="70"/>
      <c r="D89" s="66"/>
      <c r="E89" s="67"/>
      <c r="F89" s="67"/>
      <c r="G89" s="68" t="str">
        <f t="shared" si="3"/>
        <v/>
      </c>
      <c r="H89" s="65"/>
      <c r="I89" s="66"/>
      <c r="J89" s="66"/>
      <c r="K89" s="69"/>
      <c r="L89" s="70"/>
      <c r="M89" s="71"/>
      <c r="N89" s="70"/>
      <c r="O89" s="70"/>
      <c r="P89" s="72"/>
      <c r="Q89" s="72"/>
      <c r="R89" s="72"/>
      <c r="S89" s="72"/>
      <c r="T89" s="72"/>
      <c r="U89" s="72"/>
      <c r="V89" s="72"/>
      <c r="W89" s="72"/>
      <c r="X89" s="72"/>
      <c r="Y89" s="72"/>
      <c r="Z89" s="72"/>
      <c r="AA89" s="72"/>
      <c r="AB89" s="72"/>
    </row>
    <row r="90" spans="1:28" ht="24.75" customHeight="1" outlineLevel="1">
      <c r="A90" s="64">
        <v>43</v>
      </c>
      <c r="B90" s="65"/>
      <c r="C90" s="70"/>
      <c r="D90" s="66"/>
      <c r="E90" s="67"/>
      <c r="F90" s="67"/>
      <c r="G90" s="68" t="str">
        <f t="shared" si="3"/>
        <v/>
      </c>
      <c r="H90" s="65"/>
      <c r="I90" s="66"/>
      <c r="J90" s="66"/>
      <c r="K90" s="69"/>
      <c r="L90" s="70"/>
      <c r="M90" s="71"/>
      <c r="N90" s="70"/>
      <c r="O90" s="70"/>
      <c r="P90" s="72"/>
      <c r="Q90" s="72"/>
      <c r="R90" s="72"/>
      <c r="S90" s="72"/>
      <c r="T90" s="72"/>
      <c r="U90" s="72"/>
      <c r="V90" s="72"/>
      <c r="W90" s="72"/>
      <c r="X90" s="72"/>
      <c r="Y90" s="72"/>
      <c r="Z90" s="72"/>
      <c r="AA90" s="72"/>
      <c r="AB90" s="72"/>
    </row>
    <row r="91" spans="1:28" ht="24.75" customHeight="1" outlineLevel="1">
      <c r="A91" s="64">
        <v>44</v>
      </c>
      <c r="B91" s="65"/>
      <c r="C91" s="70"/>
      <c r="D91" s="66"/>
      <c r="E91" s="67"/>
      <c r="F91" s="67"/>
      <c r="G91" s="68" t="str">
        <f t="shared" si="3"/>
        <v/>
      </c>
      <c r="H91" s="65"/>
      <c r="I91" s="66"/>
      <c r="J91" s="66"/>
      <c r="K91" s="69"/>
      <c r="L91" s="70"/>
      <c r="M91" s="71"/>
      <c r="N91" s="70"/>
      <c r="O91" s="70"/>
      <c r="P91" s="72"/>
      <c r="Q91" s="72"/>
      <c r="R91" s="72"/>
      <c r="S91" s="72"/>
      <c r="T91" s="72"/>
      <c r="U91" s="72"/>
      <c r="V91" s="72"/>
      <c r="W91" s="72"/>
      <c r="X91" s="72"/>
      <c r="Y91" s="72"/>
      <c r="Z91" s="72"/>
      <c r="AA91" s="72"/>
      <c r="AB91" s="72"/>
    </row>
    <row r="92" spans="1:28" ht="24.75" customHeight="1" outlineLevel="1">
      <c r="A92" s="64">
        <v>45</v>
      </c>
      <c r="B92" s="65"/>
      <c r="C92" s="70"/>
      <c r="D92" s="66"/>
      <c r="E92" s="67"/>
      <c r="F92" s="67"/>
      <c r="G92" s="68" t="str">
        <f t="shared" si="3"/>
        <v/>
      </c>
      <c r="H92" s="65"/>
      <c r="I92" s="66"/>
      <c r="J92" s="66"/>
      <c r="K92" s="69"/>
      <c r="L92" s="70"/>
      <c r="M92" s="71"/>
      <c r="N92" s="70"/>
      <c r="O92" s="70"/>
      <c r="P92" s="72"/>
      <c r="Q92" s="72"/>
      <c r="R92" s="72"/>
      <c r="S92" s="72"/>
      <c r="T92" s="72"/>
      <c r="U92" s="72"/>
      <c r="V92" s="72"/>
      <c r="W92" s="72"/>
      <c r="X92" s="72"/>
      <c r="Y92" s="72"/>
      <c r="Z92" s="72"/>
      <c r="AA92" s="72"/>
      <c r="AB92" s="72"/>
    </row>
    <row r="93" spans="1:28" ht="24.75" customHeight="1" outlineLevel="1">
      <c r="A93" s="64">
        <v>46</v>
      </c>
      <c r="B93" s="65"/>
      <c r="C93" s="70"/>
      <c r="D93" s="66"/>
      <c r="E93" s="67"/>
      <c r="F93" s="67"/>
      <c r="G93" s="68" t="str">
        <f t="shared" si="3"/>
        <v/>
      </c>
      <c r="H93" s="65"/>
      <c r="I93" s="66"/>
      <c r="J93" s="66"/>
      <c r="K93" s="69"/>
      <c r="L93" s="70"/>
      <c r="M93" s="71"/>
      <c r="N93" s="70"/>
      <c r="O93" s="70"/>
      <c r="P93" s="72"/>
      <c r="Q93" s="72"/>
      <c r="R93" s="72"/>
      <c r="S93" s="72"/>
      <c r="T93" s="72"/>
      <c r="U93" s="72"/>
      <c r="V93" s="72"/>
      <c r="W93" s="72"/>
      <c r="X93" s="72"/>
      <c r="Y93" s="72"/>
      <c r="Z93" s="72"/>
      <c r="AA93" s="72"/>
      <c r="AB93" s="72"/>
    </row>
    <row r="94" spans="1:28" ht="24.75" customHeight="1" outlineLevel="1">
      <c r="A94" s="64">
        <v>47</v>
      </c>
      <c r="B94" s="65"/>
      <c r="C94" s="70"/>
      <c r="D94" s="66"/>
      <c r="E94" s="67"/>
      <c r="F94" s="67"/>
      <c r="G94" s="68" t="str">
        <f t="shared" si="3"/>
        <v/>
      </c>
      <c r="H94" s="65"/>
      <c r="I94" s="66"/>
      <c r="J94" s="66"/>
      <c r="K94" s="69"/>
      <c r="L94" s="70"/>
      <c r="M94" s="71"/>
      <c r="N94" s="70"/>
      <c r="O94" s="70"/>
      <c r="P94" s="72"/>
      <c r="Q94" s="72"/>
      <c r="R94" s="72"/>
      <c r="S94" s="72"/>
      <c r="T94" s="72"/>
      <c r="U94" s="72"/>
      <c r="V94" s="72"/>
      <c r="W94" s="72"/>
      <c r="X94" s="72"/>
      <c r="Y94" s="72"/>
      <c r="Z94" s="72"/>
      <c r="AA94" s="72"/>
      <c r="AB94" s="72"/>
    </row>
    <row r="95" spans="1:28" ht="24.75" customHeight="1" outlineLevel="1">
      <c r="A95" s="64">
        <v>48</v>
      </c>
      <c r="B95" s="65"/>
      <c r="C95" s="70"/>
      <c r="D95" s="66"/>
      <c r="E95" s="67"/>
      <c r="F95" s="67"/>
      <c r="G95" s="68" t="str">
        <f t="shared" si="3"/>
        <v/>
      </c>
      <c r="H95" s="65"/>
      <c r="I95" s="66"/>
      <c r="J95" s="66"/>
      <c r="K95" s="69"/>
      <c r="L95" s="70"/>
      <c r="M95" s="71"/>
      <c r="N95" s="70"/>
      <c r="O95" s="70"/>
      <c r="P95" s="72"/>
      <c r="Q95" s="72"/>
      <c r="R95" s="72"/>
      <c r="S95" s="72"/>
      <c r="T95" s="72"/>
      <c r="U95" s="72"/>
      <c r="V95" s="72"/>
      <c r="W95" s="72"/>
      <c r="X95" s="72"/>
      <c r="Y95" s="72"/>
      <c r="Z95" s="72"/>
      <c r="AA95" s="72"/>
      <c r="AB95" s="72"/>
    </row>
    <row r="96" spans="1:28" ht="24.75" customHeight="1" outlineLevel="1">
      <c r="A96" s="64">
        <v>49</v>
      </c>
      <c r="B96" s="65"/>
      <c r="C96" s="70"/>
      <c r="D96" s="66"/>
      <c r="E96" s="67"/>
      <c r="F96" s="67"/>
      <c r="G96" s="68" t="str">
        <f t="shared" si="3"/>
        <v/>
      </c>
      <c r="H96" s="65"/>
      <c r="I96" s="66"/>
      <c r="J96" s="66"/>
      <c r="K96" s="69"/>
      <c r="L96" s="70"/>
      <c r="M96" s="71"/>
      <c r="N96" s="70"/>
      <c r="O96" s="70"/>
      <c r="P96" s="72"/>
      <c r="Q96" s="72"/>
      <c r="R96" s="72"/>
      <c r="S96" s="72"/>
      <c r="T96" s="72"/>
      <c r="U96" s="72"/>
      <c r="V96" s="72"/>
      <c r="W96" s="72"/>
      <c r="X96" s="72"/>
      <c r="Y96" s="72"/>
      <c r="Z96" s="72"/>
      <c r="AA96" s="72"/>
      <c r="AB96" s="72"/>
    </row>
    <row r="97" spans="1:28" ht="24.75" customHeight="1" outlineLevel="1">
      <c r="A97" s="64">
        <v>50</v>
      </c>
      <c r="B97" s="65"/>
      <c r="C97" s="70"/>
      <c r="D97" s="66"/>
      <c r="E97" s="67"/>
      <c r="F97" s="67"/>
      <c r="G97" s="68" t="str">
        <f t="shared" si="3"/>
        <v/>
      </c>
      <c r="H97" s="65"/>
      <c r="I97" s="66"/>
      <c r="J97" s="66"/>
      <c r="K97" s="69"/>
      <c r="L97" s="70"/>
      <c r="M97" s="71"/>
      <c r="N97" s="70"/>
      <c r="O97" s="70"/>
      <c r="P97" s="72"/>
      <c r="Q97" s="72"/>
      <c r="R97" s="72"/>
      <c r="S97" s="72"/>
      <c r="T97" s="72"/>
      <c r="U97" s="72"/>
      <c r="V97" s="72"/>
      <c r="W97" s="72"/>
      <c r="X97" s="72"/>
      <c r="Y97" s="72"/>
      <c r="Z97" s="72"/>
      <c r="AA97" s="72"/>
      <c r="AB97" s="72"/>
    </row>
    <row r="98" spans="1:28" ht="24.75" customHeight="1" outlineLevel="1">
      <c r="A98" s="64">
        <v>51</v>
      </c>
      <c r="B98" s="65"/>
      <c r="C98" s="70"/>
      <c r="D98" s="66"/>
      <c r="E98" s="67"/>
      <c r="F98" s="67"/>
      <c r="G98" s="68" t="str">
        <f t="shared" si="3"/>
        <v/>
      </c>
      <c r="H98" s="65"/>
      <c r="I98" s="66"/>
      <c r="J98" s="66"/>
      <c r="K98" s="69"/>
      <c r="L98" s="70"/>
      <c r="M98" s="71"/>
      <c r="N98" s="70"/>
      <c r="O98" s="70"/>
      <c r="P98" s="72"/>
      <c r="Q98" s="72"/>
      <c r="R98" s="72"/>
      <c r="S98" s="72"/>
      <c r="T98" s="72"/>
      <c r="U98" s="72"/>
      <c r="V98" s="72"/>
      <c r="W98" s="72"/>
      <c r="X98" s="72"/>
      <c r="Y98" s="72"/>
      <c r="Z98" s="72"/>
      <c r="AA98" s="72"/>
      <c r="AB98" s="72"/>
    </row>
    <row r="99" spans="1:28" ht="24.75" customHeight="1" outlineLevel="1">
      <c r="A99" s="64">
        <v>52</v>
      </c>
      <c r="B99" s="65"/>
      <c r="C99" s="70"/>
      <c r="D99" s="66"/>
      <c r="E99" s="67"/>
      <c r="F99" s="67"/>
      <c r="G99" s="68" t="str">
        <f t="shared" si="3"/>
        <v/>
      </c>
      <c r="H99" s="65"/>
      <c r="I99" s="66"/>
      <c r="J99" s="66"/>
      <c r="K99" s="69"/>
      <c r="L99" s="70"/>
      <c r="M99" s="71"/>
      <c r="N99" s="70"/>
      <c r="O99" s="70"/>
      <c r="P99" s="72"/>
      <c r="Q99" s="72"/>
      <c r="R99" s="72"/>
      <c r="S99" s="72"/>
      <c r="T99" s="72"/>
      <c r="U99" s="72"/>
      <c r="V99" s="72"/>
      <c r="W99" s="72"/>
      <c r="X99" s="72"/>
      <c r="Y99" s="72"/>
      <c r="Z99" s="72"/>
      <c r="AA99" s="72"/>
      <c r="AB99" s="72"/>
    </row>
    <row r="100" spans="1:28" ht="24.75" customHeight="1" outlineLevel="1">
      <c r="A100" s="64">
        <v>53</v>
      </c>
      <c r="B100" s="65"/>
      <c r="C100" s="70"/>
      <c r="D100" s="66"/>
      <c r="E100" s="67"/>
      <c r="F100" s="67"/>
      <c r="G100" s="68" t="str">
        <f t="shared" si="3"/>
        <v/>
      </c>
      <c r="H100" s="65"/>
      <c r="I100" s="66"/>
      <c r="J100" s="66"/>
      <c r="K100" s="69"/>
      <c r="L100" s="70"/>
      <c r="M100" s="71"/>
      <c r="N100" s="70"/>
      <c r="O100" s="70"/>
      <c r="P100" s="72"/>
      <c r="Q100" s="72"/>
      <c r="R100" s="72"/>
      <c r="S100" s="72"/>
      <c r="T100" s="72"/>
      <c r="U100" s="72"/>
      <c r="V100" s="72"/>
      <c r="W100" s="72"/>
      <c r="X100" s="72"/>
      <c r="Y100" s="72"/>
      <c r="Z100" s="72"/>
      <c r="AA100" s="72"/>
      <c r="AB100" s="72"/>
    </row>
    <row r="101" spans="1:28" ht="24.75" customHeight="1" outlineLevel="1">
      <c r="A101" s="64">
        <v>54</v>
      </c>
      <c r="B101" s="65"/>
      <c r="C101" s="70"/>
      <c r="D101" s="66"/>
      <c r="E101" s="67"/>
      <c r="F101" s="67"/>
      <c r="G101" s="68" t="str">
        <f t="shared" si="3"/>
        <v/>
      </c>
      <c r="H101" s="65"/>
      <c r="I101" s="66"/>
      <c r="J101" s="66"/>
      <c r="K101" s="69"/>
      <c r="L101" s="70"/>
      <c r="M101" s="71"/>
      <c r="N101" s="70"/>
      <c r="O101" s="70"/>
      <c r="P101" s="72"/>
      <c r="Q101" s="72"/>
      <c r="R101" s="72"/>
      <c r="S101" s="72"/>
      <c r="T101" s="72"/>
      <c r="U101" s="72"/>
      <c r="V101" s="72"/>
      <c r="W101" s="72"/>
      <c r="X101" s="72"/>
      <c r="Y101" s="72"/>
      <c r="Z101" s="72"/>
      <c r="AA101" s="72"/>
      <c r="AB101" s="72"/>
    </row>
    <row r="102" spans="1:28" ht="24.75" customHeight="1" outlineLevel="1">
      <c r="A102" s="64">
        <v>55</v>
      </c>
      <c r="B102" s="65"/>
      <c r="C102" s="70"/>
      <c r="D102" s="66"/>
      <c r="E102" s="67"/>
      <c r="F102" s="67"/>
      <c r="G102" s="68" t="str">
        <f t="shared" si="3"/>
        <v/>
      </c>
      <c r="H102" s="65"/>
      <c r="I102" s="66"/>
      <c r="J102" s="66"/>
      <c r="K102" s="69"/>
      <c r="L102" s="70"/>
      <c r="M102" s="71"/>
      <c r="N102" s="70"/>
      <c r="O102" s="70"/>
      <c r="P102" s="72"/>
      <c r="Q102" s="72"/>
      <c r="R102" s="72"/>
      <c r="S102" s="72"/>
      <c r="T102" s="72"/>
      <c r="U102" s="72"/>
      <c r="V102" s="72"/>
      <c r="W102" s="72"/>
      <c r="X102" s="72"/>
      <c r="Y102" s="72"/>
      <c r="Z102" s="72"/>
      <c r="AA102" s="72"/>
      <c r="AB102" s="72"/>
    </row>
    <row r="103" spans="1:28" ht="24.75" customHeight="1" outlineLevel="1">
      <c r="A103" s="64">
        <v>56</v>
      </c>
      <c r="B103" s="65"/>
      <c r="C103" s="70"/>
      <c r="D103" s="66"/>
      <c r="E103" s="67"/>
      <c r="F103" s="67"/>
      <c r="G103" s="68" t="str">
        <f t="shared" si="3"/>
        <v/>
      </c>
      <c r="H103" s="65"/>
      <c r="I103" s="66"/>
      <c r="J103" s="66"/>
      <c r="K103" s="69"/>
      <c r="L103" s="70"/>
      <c r="M103" s="71"/>
      <c r="N103" s="70"/>
      <c r="O103" s="70"/>
      <c r="P103" s="72"/>
      <c r="Q103" s="72"/>
      <c r="R103" s="72"/>
      <c r="S103" s="72"/>
      <c r="T103" s="72"/>
      <c r="U103" s="72"/>
      <c r="V103" s="72"/>
      <c r="W103" s="72"/>
      <c r="X103" s="72"/>
      <c r="Y103" s="72"/>
      <c r="Z103" s="72"/>
      <c r="AA103" s="72"/>
      <c r="AB103" s="72"/>
    </row>
    <row r="104" spans="1:28" ht="24.75" customHeight="1" outlineLevel="1">
      <c r="A104" s="64">
        <v>57</v>
      </c>
      <c r="B104" s="65"/>
      <c r="C104" s="70"/>
      <c r="D104" s="66"/>
      <c r="E104" s="67"/>
      <c r="F104" s="67"/>
      <c r="G104" s="68" t="str">
        <f t="shared" si="3"/>
        <v/>
      </c>
      <c r="H104" s="65"/>
      <c r="I104" s="66"/>
      <c r="J104" s="66"/>
      <c r="K104" s="69"/>
      <c r="L104" s="70"/>
      <c r="M104" s="71"/>
      <c r="N104" s="70"/>
      <c r="O104" s="70"/>
      <c r="P104" s="72"/>
      <c r="Q104" s="72"/>
      <c r="R104" s="72"/>
      <c r="S104" s="72"/>
      <c r="T104" s="72"/>
      <c r="U104" s="72"/>
      <c r="V104" s="72"/>
      <c r="W104" s="72"/>
      <c r="X104" s="72"/>
      <c r="Y104" s="72"/>
      <c r="Z104" s="72"/>
      <c r="AA104" s="72"/>
      <c r="AB104" s="72"/>
    </row>
    <row r="105" spans="1:28" ht="24.75" customHeight="1" outlineLevel="1">
      <c r="A105" s="64">
        <v>58</v>
      </c>
      <c r="B105" s="65"/>
      <c r="C105" s="70"/>
      <c r="D105" s="66"/>
      <c r="E105" s="67"/>
      <c r="F105" s="67"/>
      <c r="G105" s="68" t="str">
        <f t="shared" si="3"/>
        <v/>
      </c>
      <c r="H105" s="65"/>
      <c r="I105" s="66"/>
      <c r="J105" s="66"/>
      <c r="K105" s="69"/>
      <c r="L105" s="70"/>
      <c r="M105" s="71"/>
      <c r="N105" s="70"/>
      <c r="O105" s="70"/>
      <c r="P105" s="72"/>
      <c r="Q105" s="72"/>
      <c r="R105" s="72"/>
      <c r="S105" s="72"/>
      <c r="T105" s="72"/>
      <c r="U105" s="72"/>
      <c r="V105" s="72"/>
      <c r="W105" s="72"/>
      <c r="X105" s="72"/>
      <c r="Y105" s="72"/>
      <c r="Z105" s="72"/>
      <c r="AA105" s="72"/>
      <c r="AB105" s="72"/>
    </row>
    <row r="106" spans="1:28" ht="24.75" customHeight="1" outlineLevel="1">
      <c r="A106" s="64">
        <v>59</v>
      </c>
      <c r="B106" s="65"/>
      <c r="C106" s="70"/>
      <c r="D106" s="66"/>
      <c r="E106" s="67"/>
      <c r="F106" s="67"/>
      <c r="G106" s="68" t="str">
        <f t="shared" si="3"/>
        <v/>
      </c>
      <c r="H106" s="65"/>
      <c r="I106" s="66"/>
      <c r="J106" s="66"/>
      <c r="K106" s="69"/>
      <c r="L106" s="70"/>
      <c r="M106" s="71"/>
      <c r="N106" s="70"/>
      <c r="O106" s="70"/>
      <c r="P106" s="72"/>
      <c r="Q106" s="72"/>
      <c r="R106" s="72"/>
      <c r="S106" s="72"/>
      <c r="T106" s="72"/>
      <c r="U106" s="72"/>
      <c r="V106" s="72"/>
      <c r="W106" s="72"/>
      <c r="X106" s="72"/>
      <c r="Y106" s="72"/>
      <c r="Z106" s="72"/>
      <c r="AA106" s="72"/>
      <c r="AB106" s="72"/>
    </row>
    <row r="107" spans="1:28" ht="24.75" customHeight="1" outlineLevel="1">
      <c r="A107" s="64">
        <v>60</v>
      </c>
      <c r="B107" s="65"/>
      <c r="C107" s="70"/>
      <c r="D107" s="66"/>
      <c r="E107" s="67"/>
      <c r="F107" s="67"/>
      <c r="G107" s="68" t="str">
        <f t="shared" si="3"/>
        <v/>
      </c>
      <c r="H107" s="65"/>
      <c r="I107" s="66"/>
      <c r="J107" s="66"/>
      <c r="K107" s="69"/>
      <c r="L107" s="70"/>
      <c r="M107" s="71"/>
      <c r="N107" s="70"/>
      <c r="O107" s="70"/>
      <c r="P107" s="72"/>
      <c r="Q107" s="72"/>
      <c r="R107" s="72"/>
      <c r="S107" s="72"/>
      <c r="T107" s="72"/>
      <c r="U107" s="72"/>
      <c r="V107" s="72"/>
      <c r="W107" s="72"/>
      <c r="X107" s="72"/>
      <c r="Y107" s="72"/>
      <c r="Z107" s="72"/>
      <c r="AA107" s="72"/>
      <c r="AB107" s="72"/>
    </row>
    <row r="108" spans="1:28" ht="29.25" customHeight="1">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c r="AA108" s="1"/>
      <c r="AB108" s="1"/>
    </row>
    <row r="109" spans="1:28" ht="31.5" customHeight="1">
      <c r="A109" s="180" t="s">
        <v>42</v>
      </c>
      <c r="B109" s="181"/>
      <c r="C109" s="181"/>
      <c r="D109" s="181"/>
      <c r="E109" s="181"/>
      <c r="F109" s="181"/>
      <c r="G109" s="181"/>
      <c r="H109" s="181"/>
      <c r="I109" s="181"/>
      <c r="J109" s="181"/>
      <c r="K109" s="181"/>
      <c r="L109" s="181"/>
      <c r="M109" s="181"/>
      <c r="N109" s="181"/>
      <c r="O109" s="182"/>
      <c r="P109" s="10"/>
      <c r="Q109" s="10"/>
      <c r="R109" s="10"/>
      <c r="S109" s="10"/>
      <c r="T109" s="10"/>
      <c r="U109" s="10"/>
      <c r="V109" s="10"/>
      <c r="W109" s="10"/>
      <c r="X109" s="10"/>
      <c r="Y109" s="10"/>
      <c r="Z109" s="10"/>
      <c r="AA109" s="10"/>
      <c r="AB109" s="10"/>
    </row>
    <row r="110" spans="1:28" ht="15" customHeight="1">
      <c r="A110" s="150" t="s">
        <v>43</v>
      </c>
      <c r="B110" s="151"/>
      <c r="C110" s="151"/>
      <c r="D110" s="151"/>
      <c r="E110" s="151"/>
      <c r="F110" s="151"/>
      <c r="G110" s="151"/>
      <c r="H110" s="151"/>
      <c r="I110" s="151"/>
      <c r="J110" s="151"/>
      <c r="K110" s="151"/>
      <c r="L110" s="151"/>
      <c r="M110" s="151"/>
      <c r="N110" s="151"/>
      <c r="O110" s="152"/>
      <c r="P110" s="1"/>
      <c r="Q110" s="1"/>
      <c r="R110" s="1"/>
      <c r="S110" s="1"/>
      <c r="T110" s="1"/>
      <c r="U110" s="1"/>
      <c r="V110" s="1"/>
      <c r="W110" s="1"/>
      <c r="X110" s="1"/>
      <c r="Y110" s="1"/>
      <c r="Z110" s="1"/>
      <c r="AA110" s="1"/>
      <c r="AB110" s="1"/>
    </row>
    <row r="111" spans="1:28" ht="15.75" customHeight="1">
      <c r="A111" s="183"/>
      <c r="B111" s="184"/>
      <c r="C111" s="184"/>
      <c r="D111" s="184"/>
      <c r="E111" s="184"/>
      <c r="F111" s="184"/>
      <c r="G111" s="184"/>
      <c r="H111" s="184"/>
      <c r="I111" s="184"/>
      <c r="J111" s="184"/>
      <c r="K111" s="184"/>
      <c r="L111" s="184"/>
      <c r="M111" s="184"/>
      <c r="N111" s="184"/>
      <c r="O111" s="185"/>
      <c r="P111" s="1"/>
      <c r="Q111" s="1"/>
      <c r="R111" s="1"/>
      <c r="S111" s="1"/>
      <c r="T111" s="1"/>
      <c r="U111" s="1"/>
      <c r="V111" s="1"/>
      <c r="W111" s="1"/>
      <c r="X111" s="1"/>
      <c r="Y111" s="1"/>
      <c r="Z111" s="1"/>
      <c r="AA111" s="1"/>
      <c r="AB111" s="1"/>
    </row>
    <row r="112" spans="1:28" ht="26.25" customHeight="1">
      <c r="A112" s="57"/>
      <c r="B112" s="57"/>
      <c r="C112" s="57"/>
      <c r="D112" s="57"/>
      <c r="E112" s="57"/>
      <c r="F112" s="57"/>
      <c r="G112" s="57"/>
      <c r="H112" s="57"/>
      <c r="I112" s="189" t="s">
        <v>29</v>
      </c>
      <c r="J112" s="139"/>
      <c r="K112" s="57"/>
      <c r="L112" s="57"/>
      <c r="M112" s="57"/>
      <c r="N112" s="57"/>
      <c r="O112" s="16" t="str">
        <f>HYPERLINK("#MI_Oferente_Singular!A1","INICIO")</f>
        <v>INICIO</v>
      </c>
      <c r="P112" s="57"/>
      <c r="Q112" s="57"/>
      <c r="R112" s="57"/>
      <c r="S112" s="57"/>
      <c r="T112" s="57"/>
      <c r="U112" s="57"/>
      <c r="V112" s="57"/>
      <c r="W112" s="57"/>
      <c r="X112" s="57"/>
      <c r="Y112" s="57"/>
      <c r="Z112" s="57"/>
      <c r="AA112" s="57"/>
      <c r="AB112" s="57"/>
    </row>
    <row r="113" spans="1:28" ht="44.25" customHeight="1">
      <c r="A113" s="74" t="s">
        <v>30</v>
      </c>
      <c r="B113" s="75" t="s">
        <v>31</v>
      </c>
      <c r="C113" s="75" t="s">
        <v>32</v>
      </c>
      <c r="D113" s="75" t="s">
        <v>33</v>
      </c>
      <c r="E113" s="75" t="s">
        <v>34</v>
      </c>
      <c r="F113" s="75" t="s">
        <v>35</v>
      </c>
      <c r="G113" s="75" t="s">
        <v>36</v>
      </c>
      <c r="H113" s="75" t="s">
        <v>25</v>
      </c>
      <c r="I113" s="76" t="s">
        <v>18</v>
      </c>
      <c r="J113" s="76" t="s">
        <v>19</v>
      </c>
      <c r="K113" s="75" t="s">
        <v>37</v>
      </c>
      <c r="L113" s="75" t="s">
        <v>44</v>
      </c>
      <c r="M113" s="75" t="s">
        <v>38</v>
      </c>
      <c r="N113" s="75" t="s">
        <v>12</v>
      </c>
      <c r="O113" s="77" t="s">
        <v>39</v>
      </c>
      <c r="P113" s="57"/>
      <c r="Q113" s="57"/>
      <c r="R113" s="57"/>
      <c r="S113" s="57"/>
      <c r="T113" s="57"/>
      <c r="U113" s="57"/>
      <c r="V113" s="57"/>
      <c r="W113" s="57"/>
      <c r="X113" s="57"/>
      <c r="Y113" s="57"/>
      <c r="Z113" s="57"/>
      <c r="AA113" s="57"/>
      <c r="AB113" s="57"/>
    </row>
    <row r="114" spans="1:28" s="135" customFormat="1" ht="24.75" customHeight="1">
      <c r="A114" s="136">
        <v>1</v>
      </c>
      <c r="B114" s="65" t="s">
        <v>45</v>
      </c>
      <c r="C114" s="70" t="s">
        <v>46</v>
      </c>
      <c r="D114" s="66" t="s">
        <v>2714</v>
      </c>
      <c r="E114" s="67">
        <v>43880</v>
      </c>
      <c r="F114" s="67">
        <v>44196</v>
      </c>
      <c r="G114" s="68">
        <f t="shared" ref="G114" si="4">IF(AND(E114&lt;&gt;"",F114&lt;&gt;""),((F114-E114)/30),"")</f>
        <v>10.533333333333333</v>
      </c>
      <c r="H114" s="65" t="s">
        <v>2715</v>
      </c>
      <c r="I114" s="66" t="s">
        <v>146</v>
      </c>
      <c r="J114" s="66" t="s">
        <v>278</v>
      </c>
      <c r="K114" s="69">
        <v>1330203083</v>
      </c>
      <c r="L114" s="78">
        <f>+IF(AND(K114&gt;0,O114="Ejecución"),(K114/877802)*[1]MI_Oferente_Singular!$N114,IF(AND(K114&gt;0,O114&lt;&gt;"Ejecución"),"-",""))</f>
        <v>1515.3794169983664</v>
      </c>
      <c r="M114" s="70" t="s">
        <v>108</v>
      </c>
      <c r="N114" s="79">
        <v>1</v>
      </c>
      <c r="O114" s="80" t="s">
        <v>47</v>
      </c>
      <c r="P114" s="72"/>
      <c r="Q114" s="72"/>
      <c r="R114" s="72"/>
      <c r="S114" s="72"/>
      <c r="T114" s="72"/>
      <c r="U114" s="72"/>
      <c r="V114" s="72"/>
      <c r="W114" s="72"/>
      <c r="X114" s="72"/>
      <c r="Y114" s="72"/>
      <c r="Z114" s="72"/>
      <c r="AA114" s="72"/>
      <c r="AB114" s="72"/>
    </row>
    <row r="115" spans="1:28" ht="24.75" customHeight="1">
      <c r="A115" s="64">
        <v>2</v>
      </c>
      <c r="B115" s="65" t="s">
        <v>45</v>
      </c>
      <c r="C115" s="70" t="s">
        <v>46</v>
      </c>
      <c r="D115" s="66"/>
      <c r="E115" s="67"/>
      <c r="F115" s="67"/>
      <c r="G115" s="68" t="str">
        <f t="shared" ref="G115:G160" si="5">IF(AND(E115&lt;&gt;"",F115&lt;&gt;""),((F115-E115)/30),"")</f>
        <v/>
      </c>
      <c r="H115" s="65"/>
      <c r="I115" s="66"/>
      <c r="J115" s="66"/>
      <c r="K115" s="81"/>
      <c r="L115" s="78" t="str">
        <f>+IF(AND(K115&gt;0,O115="Ejecución"),(K115/877802)*MI_Oferente_Singular!$N115,IF(AND(K115&gt;0,O115&lt;&gt;"Ejecución"),"-",""))</f>
        <v/>
      </c>
      <c r="M115" s="70"/>
      <c r="N115" s="79" t="str">
        <f>+IF(M118="No",1,IF(M118="Si","Ingrese %",""))</f>
        <v/>
      </c>
      <c r="O115" s="80" t="s">
        <v>47</v>
      </c>
      <c r="P115" s="72"/>
      <c r="Q115" s="72"/>
      <c r="R115" s="72"/>
      <c r="S115" s="72"/>
      <c r="T115" s="72"/>
      <c r="U115" s="72"/>
      <c r="V115" s="72"/>
      <c r="W115" s="72"/>
      <c r="X115" s="72"/>
      <c r="Y115" s="72"/>
      <c r="Z115" s="72"/>
      <c r="AA115" s="72"/>
      <c r="AB115" s="72"/>
    </row>
    <row r="116" spans="1:28" ht="24.75" customHeight="1">
      <c r="A116" s="64">
        <v>3</v>
      </c>
      <c r="B116" s="65" t="s">
        <v>45</v>
      </c>
      <c r="C116" s="70" t="s">
        <v>46</v>
      </c>
      <c r="D116" s="66"/>
      <c r="E116" s="67"/>
      <c r="F116" s="67"/>
      <c r="G116" s="68" t="str">
        <f t="shared" si="5"/>
        <v/>
      </c>
      <c r="H116" s="65"/>
      <c r="I116" s="66"/>
      <c r="J116" s="66"/>
      <c r="K116" s="81"/>
      <c r="L116" s="78" t="str">
        <f>+IF(AND(K116&gt;0,O116="Ejecución"),(K116/877802)*MI_Oferente_Singular!$N116,IF(AND(K116&gt;0,O116&lt;&gt;"Ejecución"),"-",""))</f>
        <v/>
      </c>
      <c r="M116" s="70"/>
      <c r="N116" s="79" t="str">
        <f>+IF(M118="No",1,IF(M118="Si","Ingrese %",""))</f>
        <v/>
      </c>
      <c r="O116" s="80" t="s">
        <v>47</v>
      </c>
      <c r="P116" s="72"/>
      <c r="Q116" s="72"/>
      <c r="R116" s="72"/>
      <c r="S116" s="72"/>
      <c r="T116" s="72"/>
      <c r="U116" s="72"/>
      <c r="V116" s="72"/>
      <c r="W116" s="72"/>
      <c r="X116" s="72"/>
      <c r="Y116" s="72"/>
      <c r="Z116" s="72"/>
      <c r="AA116" s="72"/>
      <c r="AB116" s="72"/>
    </row>
    <row r="117" spans="1:28" ht="24.75" customHeight="1" outlineLevel="1">
      <c r="A117" s="64">
        <v>4</v>
      </c>
      <c r="B117" s="65" t="s">
        <v>45</v>
      </c>
      <c r="C117" s="70" t="s">
        <v>46</v>
      </c>
      <c r="D117" s="66"/>
      <c r="E117" s="67"/>
      <c r="F117" s="67"/>
      <c r="G117" s="68" t="str">
        <f t="shared" si="5"/>
        <v/>
      </c>
      <c r="H117" s="65"/>
      <c r="I117" s="66"/>
      <c r="J117" s="66"/>
      <c r="K117" s="81"/>
      <c r="L117" s="78" t="str">
        <f>+IF(AND(K117&gt;0,O117="Ejecución"),(K117/877802)*MI_Oferente_Singular!$N117,IF(AND(K117&gt;0,O117&lt;&gt;"Ejecución"),"-",""))</f>
        <v/>
      </c>
      <c r="M117" s="70"/>
      <c r="N117" s="79" t="str">
        <f>+IF(M118="No",1,IF(M118="Si","Ingrese %",""))</f>
        <v/>
      </c>
      <c r="O117" s="80" t="s">
        <v>47</v>
      </c>
      <c r="P117" s="72"/>
      <c r="Q117" s="72"/>
      <c r="R117" s="72"/>
      <c r="S117" s="72"/>
      <c r="T117" s="72"/>
      <c r="U117" s="72"/>
      <c r="V117" s="72"/>
      <c r="W117" s="72"/>
      <c r="X117" s="72"/>
      <c r="Y117" s="72"/>
      <c r="Z117" s="72"/>
      <c r="AA117" s="72"/>
      <c r="AB117" s="72"/>
    </row>
    <row r="118" spans="1:28" ht="24.75" customHeight="1" outlineLevel="1">
      <c r="A118" s="64">
        <v>5</v>
      </c>
      <c r="B118" s="65" t="s">
        <v>45</v>
      </c>
      <c r="C118" s="70" t="s">
        <v>46</v>
      </c>
      <c r="D118" s="66"/>
      <c r="E118" s="67"/>
      <c r="F118" s="67"/>
      <c r="G118" s="68" t="str">
        <f t="shared" si="5"/>
        <v/>
      </c>
      <c r="H118" s="65"/>
      <c r="I118" s="66"/>
      <c r="J118" s="66"/>
      <c r="K118" s="81"/>
      <c r="L118" s="78" t="str">
        <f>+IF(AND(K118&gt;0,O118="Ejecución"),(K118/877802)*MI_Oferente_Singular!$N118,IF(AND(K118&gt;0,O118&lt;&gt;"Ejecución"),"-",""))</f>
        <v/>
      </c>
      <c r="M118" s="70"/>
      <c r="N118" s="79" t="str">
        <f t="shared" ref="N118:N160" si="6">+IF(M118="No",1,IF(M118="Si","Ingrese %",""))</f>
        <v/>
      </c>
      <c r="O118" s="80" t="s">
        <v>47</v>
      </c>
      <c r="P118" s="72"/>
      <c r="Q118" s="72"/>
      <c r="R118" s="72"/>
      <c r="S118" s="72"/>
      <c r="T118" s="72"/>
      <c r="U118" s="72"/>
      <c r="V118" s="72"/>
      <c r="W118" s="72"/>
      <c r="X118" s="72"/>
      <c r="Y118" s="72"/>
      <c r="Z118" s="72"/>
      <c r="AA118" s="72"/>
      <c r="AB118" s="72"/>
    </row>
    <row r="119" spans="1:28" ht="24.75" customHeight="1" outlineLevel="1">
      <c r="A119" s="64">
        <v>6</v>
      </c>
      <c r="B119" s="65" t="s">
        <v>45</v>
      </c>
      <c r="C119" s="70" t="s">
        <v>46</v>
      </c>
      <c r="D119" s="66"/>
      <c r="E119" s="67"/>
      <c r="F119" s="67"/>
      <c r="G119" s="68" t="str">
        <f t="shared" si="5"/>
        <v/>
      </c>
      <c r="H119" s="65"/>
      <c r="I119" s="66"/>
      <c r="J119" s="66"/>
      <c r="K119" s="81"/>
      <c r="L119" s="78" t="str">
        <f>+IF(AND(K119&gt;0,O119="Ejecución"),(K119/877802)*MI_Oferente_Singular!$N119,IF(AND(K119&gt;0,O119&lt;&gt;"Ejecución"),"-",""))</f>
        <v/>
      </c>
      <c r="M119" s="70"/>
      <c r="N119" s="79" t="str">
        <f t="shared" si="6"/>
        <v/>
      </c>
      <c r="O119" s="80" t="s">
        <v>47</v>
      </c>
      <c r="P119" s="72"/>
      <c r="Q119" s="72"/>
      <c r="R119" s="72"/>
      <c r="S119" s="72"/>
      <c r="T119" s="72"/>
      <c r="U119" s="72"/>
      <c r="V119" s="72"/>
      <c r="W119" s="72"/>
      <c r="X119" s="72"/>
      <c r="Y119" s="72"/>
      <c r="Z119" s="72"/>
      <c r="AA119" s="72"/>
      <c r="AB119" s="72"/>
    </row>
    <row r="120" spans="1:28" ht="24.75" customHeight="1" outlineLevel="1">
      <c r="A120" s="64">
        <v>7</v>
      </c>
      <c r="B120" s="65" t="s">
        <v>45</v>
      </c>
      <c r="C120" s="70" t="s">
        <v>46</v>
      </c>
      <c r="D120" s="66"/>
      <c r="E120" s="67"/>
      <c r="F120" s="67"/>
      <c r="G120" s="68" t="str">
        <f t="shared" si="5"/>
        <v/>
      </c>
      <c r="H120" s="65"/>
      <c r="I120" s="66"/>
      <c r="J120" s="66"/>
      <c r="K120" s="81"/>
      <c r="L120" s="78" t="str">
        <f>+IF(AND(K120&gt;0,O120="Ejecución"),(K120/877802)*MI_Oferente_Singular!$N120,IF(AND(K120&gt;0,O120&lt;&gt;"Ejecución"),"-",""))</f>
        <v/>
      </c>
      <c r="M120" s="70"/>
      <c r="N120" s="79" t="str">
        <f t="shared" si="6"/>
        <v/>
      </c>
      <c r="O120" s="80" t="s">
        <v>47</v>
      </c>
      <c r="P120" s="72"/>
      <c r="Q120" s="72"/>
      <c r="R120" s="72"/>
      <c r="S120" s="72"/>
      <c r="T120" s="72"/>
      <c r="U120" s="72"/>
      <c r="V120" s="72"/>
      <c r="W120" s="72"/>
      <c r="X120" s="72"/>
      <c r="Y120" s="72"/>
      <c r="Z120" s="72"/>
      <c r="AA120" s="72"/>
      <c r="AB120" s="72"/>
    </row>
    <row r="121" spans="1:28" ht="24.75" customHeight="1" outlineLevel="1">
      <c r="A121" s="64">
        <v>8</v>
      </c>
      <c r="B121" s="65" t="s">
        <v>45</v>
      </c>
      <c r="C121" s="70" t="s">
        <v>46</v>
      </c>
      <c r="D121" s="66"/>
      <c r="E121" s="67"/>
      <c r="F121" s="67"/>
      <c r="G121" s="68" t="str">
        <f t="shared" si="5"/>
        <v/>
      </c>
      <c r="H121" s="73"/>
      <c r="I121" s="66"/>
      <c r="J121" s="66"/>
      <c r="K121" s="81"/>
      <c r="L121" s="78" t="str">
        <f>+IF(AND(K121&gt;0,O121="Ejecución"),(K121/877802)*MI_Oferente_Singular!$N121,IF(AND(K121&gt;0,O121&lt;&gt;"Ejecución"),"-",""))</f>
        <v/>
      </c>
      <c r="M121" s="70"/>
      <c r="N121" s="79" t="str">
        <f t="shared" si="6"/>
        <v/>
      </c>
      <c r="O121" s="80" t="s">
        <v>47</v>
      </c>
      <c r="P121" s="72"/>
      <c r="Q121" s="72"/>
      <c r="R121" s="72"/>
      <c r="S121" s="72"/>
      <c r="T121" s="72"/>
      <c r="U121" s="72"/>
      <c r="V121" s="72"/>
      <c r="W121" s="72"/>
      <c r="X121" s="72"/>
      <c r="Y121" s="72"/>
      <c r="Z121" s="72"/>
      <c r="AA121" s="72"/>
      <c r="AB121" s="72"/>
    </row>
    <row r="122" spans="1:28" ht="24.75" customHeight="1" outlineLevel="1">
      <c r="A122" s="64">
        <v>9</v>
      </c>
      <c r="B122" s="65" t="s">
        <v>45</v>
      </c>
      <c r="C122" s="70" t="s">
        <v>46</v>
      </c>
      <c r="D122" s="66"/>
      <c r="E122" s="67"/>
      <c r="F122" s="67"/>
      <c r="G122" s="68" t="str">
        <f t="shared" si="5"/>
        <v/>
      </c>
      <c r="H122" s="65"/>
      <c r="I122" s="66"/>
      <c r="J122" s="66"/>
      <c r="K122" s="81"/>
      <c r="L122" s="78" t="str">
        <f>+IF(AND(K122&gt;0,O122="Ejecución"),(K122/877802)*MI_Oferente_Singular!$N122,IF(AND(K122&gt;0,O122&lt;&gt;"Ejecución"),"-",""))</f>
        <v/>
      </c>
      <c r="M122" s="70"/>
      <c r="N122" s="79" t="str">
        <f t="shared" si="6"/>
        <v/>
      </c>
      <c r="O122" s="80" t="s">
        <v>47</v>
      </c>
      <c r="P122" s="72"/>
      <c r="Q122" s="72"/>
      <c r="R122" s="72"/>
      <c r="S122" s="72"/>
      <c r="T122" s="72"/>
      <c r="U122" s="72"/>
      <c r="V122" s="72"/>
      <c r="W122" s="72"/>
      <c r="X122" s="72"/>
      <c r="Y122" s="72"/>
      <c r="Z122" s="72"/>
      <c r="AA122" s="72"/>
      <c r="AB122" s="72"/>
    </row>
    <row r="123" spans="1:28" ht="24.75" customHeight="1" outlineLevel="1">
      <c r="A123" s="64">
        <v>10</v>
      </c>
      <c r="B123" s="65" t="s">
        <v>45</v>
      </c>
      <c r="C123" s="70" t="s">
        <v>46</v>
      </c>
      <c r="D123" s="66"/>
      <c r="E123" s="67"/>
      <c r="F123" s="67"/>
      <c r="G123" s="68" t="str">
        <f t="shared" si="5"/>
        <v/>
      </c>
      <c r="H123" s="65"/>
      <c r="I123" s="66"/>
      <c r="J123" s="66"/>
      <c r="K123" s="81"/>
      <c r="L123" s="78" t="str">
        <f>+IF(AND(K123&gt;0,O123="Ejecución"),(K123/877802)*MI_Oferente_Singular!$N123,IF(AND(K123&gt;0,O123&lt;&gt;"Ejecución"),"-",""))</f>
        <v/>
      </c>
      <c r="M123" s="70"/>
      <c r="N123" s="79" t="str">
        <f t="shared" si="6"/>
        <v/>
      </c>
      <c r="O123" s="80" t="s">
        <v>47</v>
      </c>
      <c r="P123" s="72"/>
      <c r="Q123" s="72"/>
      <c r="R123" s="72"/>
      <c r="S123" s="72"/>
      <c r="T123" s="72"/>
      <c r="U123" s="72"/>
      <c r="V123" s="72"/>
      <c r="W123" s="72"/>
      <c r="X123" s="72"/>
      <c r="Y123" s="72"/>
      <c r="Z123" s="72"/>
      <c r="AA123" s="72"/>
      <c r="AB123" s="72"/>
    </row>
    <row r="124" spans="1:28" ht="24.75" customHeight="1" outlineLevel="1">
      <c r="A124" s="64">
        <v>11</v>
      </c>
      <c r="B124" s="65" t="s">
        <v>45</v>
      </c>
      <c r="C124" s="70" t="s">
        <v>46</v>
      </c>
      <c r="D124" s="66"/>
      <c r="E124" s="67"/>
      <c r="F124" s="67"/>
      <c r="G124" s="68" t="str">
        <f t="shared" si="5"/>
        <v/>
      </c>
      <c r="H124" s="65"/>
      <c r="I124" s="66"/>
      <c r="J124" s="66"/>
      <c r="K124" s="81"/>
      <c r="L124" s="78" t="str">
        <f>+IF(AND(K124&gt;0,O124="Ejecución"),(K124/877802)*MI_Oferente_Singular!$N124,IF(AND(K124&gt;0,O124&lt;&gt;"Ejecución"),"-",""))</f>
        <v/>
      </c>
      <c r="M124" s="70"/>
      <c r="N124" s="79" t="str">
        <f t="shared" si="6"/>
        <v/>
      </c>
      <c r="O124" s="80" t="s">
        <v>47</v>
      </c>
      <c r="P124" s="72"/>
      <c r="Q124" s="72"/>
      <c r="R124" s="72"/>
      <c r="S124" s="72"/>
      <c r="T124" s="72"/>
      <c r="U124" s="72"/>
      <c r="V124" s="72"/>
      <c r="W124" s="72"/>
      <c r="X124" s="72"/>
      <c r="Y124" s="72"/>
      <c r="Z124" s="72"/>
      <c r="AA124" s="72"/>
      <c r="AB124" s="72"/>
    </row>
    <row r="125" spans="1:28" ht="24.75" customHeight="1" outlineLevel="1">
      <c r="A125" s="64">
        <v>12</v>
      </c>
      <c r="B125" s="65" t="s">
        <v>45</v>
      </c>
      <c r="C125" s="70" t="s">
        <v>46</v>
      </c>
      <c r="D125" s="66"/>
      <c r="E125" s="67"/>
      <c r="F125" s="67"/>
      <c r="G125" s="68" t="str">
        <f t="shared" si="5"/>
        <v/>
      </c>
      <c r="H125" s="65"/>
      <c r="I125" s="66"/>
      <c r="J125" s="66"/>
      <c r="K125" s="81"/>
      <c r="L125" s="78" t="str">
        <f>+IF(AND(K125&gt;0,O125="Ejecución"),(K125/877802)*MI_Oferente_Singular!$N125,IF(AND(K125&gt;0,O125&lt;&gt;"Ejecución"),"-",""))</f>
        <v/>
      </c>
      <c r="M125" s="70"/>
      <c r="N125" s="79" t="str">
        <f t="shared" si="6"/>
        <v/>
      </c>
      <c r="O125" s="80" t="s">
        <v>47</v>
      </c>
      <c r="P125" s="72"/>
      <c r="Q125" s="72"/>
      <c r="R125" s="72"/>
      <c r="S125" s="72"/>
      <c r="T125" s="72"/>
      <c r="U125" s="72"/>
      <c r="V125" s="72"/>
      <c r="W125" s="72"/>
      <c r="X125" s="72"/>
      <c r="Y125" s="72"/>
      <c r="Z125" s="72"/>
      <c r="AA125" s="72"/>
      <c r="AB125" s="72"/>
    </row>
    <row r="126" spans="1:28" ht="24.75" customHeight="1" outlineLevel="1">
      <c r="A126" s="64">
        <v>13</v>
      </c>
      <c r="B126" s="65" t="s">
        <v>45</v>
      </c>
      <c r="C126" s="70" t="s">
        <v>46</v>
      </c>
      <c r="D126" s="66"/>
      <c r="E126" s="67"/>
      <c r="F126" s="67"/>
      <c r="G126" s="68" t="str">
        <f t="shared" si="5"/>
        <v/>
      </c>
      <c r="H126" s="65"/>
      <c r="I126" s="66"/>
      <c r="J126" s="66"/>
      <c r="K126" s="81"/>
      <c r="L126" s="78" t="str">
        <f>+IF(AND(K126&gt;0,O126="Ejecución"),(K126/877802)*MI_Oferente_Singular!$N126,IF(AND(K126&gt;0,O126&lt;&gt;"Ejecución"),"-",""))</f>
        <v/>
      </c>
      <c r="M126" s="70"/>
      <c r="N126" s="79" t="str">
        <f t="shared" si="6"/>
        <v/>
      </c>
      <c r="O126" s="80" t="s">
        <v>47</v>
      </c>
      <c r="P126" s="72"/>
      <c r="Q126" s="72"/>
      <c r="R126" s="72"/>
      <c r="S126" s="72"/>
      <c r="T126" s="72"/>
      <c r="U126" s="72"/>
      <c r="V126" s="72"/>
      <c r="W126" s="72"/>
      <c r="X126" s="72"/>
      <c r="Y126" s="72"/>
      <c r="Z126" s="72"/>
      <c r="AA126" s="72"/>
      <c r="AB126" s="72"/>
    </row>
    <row r="127" spans="1:28" ht="24.75" customHeight="1" outlineLevel="1">
      <c r="A127" s="64">
        <v>14</v>
      </c>
      <c r="B127" s="65" t="s">
        <v>45</v>
      </c>
      <c r="C127" s="70" t="s">
        <v>46</v>
      </c>
      <c r="D127" s="66"/>
      <c r="E127" s="67"/>
      <c r="F127" s="67"/>
      <c r="G127" s="68" t="str">
        <f t="shared" si="5"/>
        <v/>
      </c>
      <c r="H127" s="65"/>
      <c r="I127" s="66"/>
      <c r="J127" s="66"/>
      <c r="K127" s="81"/>
      <c r="L127" s="78" t="str">
        <f>+IF(AND(K127&gt;0,O127="Ejecución"),(K127/877802)*MI_Oferente_Singular!$N127,IF(AND(K127&gt;0,O127&lt;&gt;"Ejecución"),"-",""))</f>
        <v/>
      </c>
      <c r="M127" s="70"/>
      <c r="N127" s="79" t="str">
        <f t="shared" si="6"/>
        <v/>
      </c>
      <c r="O127" s="80" t="s">
        <v>47</v>
      </c>
      <c r="P127" s="72"/>
      <c r="Q127" s="72"/>
      <c r="R127" s="72"/>
      <c r="S127" s="72"/>
      <c r="T127" s="72"/>
      <c r="U127" s="72"/>
      <c r="V127" s="72"/>
      <c r="W127" s="72"/>
      <c r="X127" s="72"/>
      <c r="Y127" s="72"/>
      <c r="Z127" s="72"/>
      <c r="AA127" s="72"/>
      <c r="AB127" s="72"/>
    </row>
    <row r="128" spans="1:28" ht="24.75" customHeight="1" outlineLevel="1">
      <c r="A128" s="64">
        <v>15</v>
      </c>
      <c r="B128" s="65" t="s">
        <v>45</v>
      </c>
      <c r="C128" s="70" t="s">
        <v>46</v>
      </c>
      <c r="D128" s="66"/>
      <c r="E128" s="67"/>
      <c r="F128" s="67"/>
      <c r="G128" s="68" t="str">
        <f t="shared" si="5"/>
        <v/>
      </c>
      <c r="H128" s="65"/>
      <c r="I128" s="66"/>
      <c r="J128" s="66"/>
      <c r="K128" s="81"/>
      <c r="L128" s="78" t="str">
        <f>+IF(AND(K128&gt;0,O128="Ejecución"),(K128/877802)*MI_Oferente_Singular!$N128,IF(AND(K128&gt;0,O128&lt;&gt;"Ejecución"),"-",""))</f>
        <v/>
      </c>
      <c r="M128" s="70"/>
      <c r="N128" s="79" t="str">
        <f t="shared" si="6"/>
        <v/>
      </c>
      <c r="O128" s="80" t="s">
        <v>47</v>
      </c>
      <c r="P128" s="72"/>
      <c r="Q128" s="72"/>
      <c r="R128" s="72"/>
      <c r="S128" s="72"/>
      <c r="T128" s="72"/>
      <c r="U128" s="72"/>
      <c r="V128" s="72"/>
      <c r="W128" s="72"/>
      <c r="X128" s="72"/>
      <c r="Y128" s="72"/>
      <c r="Z128" s="72"/>
      <c r="AA128" s="72"/>
      <c r="AB128" s="72"/>
    </row>
    <row r="129" spans="1:28" ht="24.75" customHeight="1" outlineLevel="1">
      <c r="A129" s="64">
        <v>16</v>
      </c>
      <c r="B129" s="65" t="s">
        <v>45</v>
      </c>
      <c r="C129" s="70" t="s">
        <v>46</v>
      </c>
      <c r="D129" s="66"/>
      <c r="E129" s="67"/>
      <c r="F129" s="67"/>
      <c r="G129" s="68" t="str">
        <f t="shared" si="5"/>
        <v/>
      </c>
      <c r="H129" s="65"/>
      <c r="I129" s="66"/>
      <c r="J129" s="66"/>
      <c r="K129" s="81"/>
      <c r="L129" s="78" t="str">
        <f>+IF(AND(K129&gt;0,O129="Ejecución"),(K129/877802)*MI_Oferente_Singular!$N129,IF(AND(K129&gt;0,O129&lt;&gt;"Ejecución"),"-",""))</f>
        <v/>
      </c>
      <c r="M129" s="70"/>
      <c r="N129" s="79" t="str">
        <f t="shared" si="6"/>
        <v/>
      </c>
      <c r="O129" s="80" t="s">
        <v>47</v>
      </c>
      <c r="P129" s="72"/>
      <c r="Q129" s="72"/>
      <c r="R129" s="72"/>
      <c r="S129" s="72"/>
      <c r="T129" s="72"/>
      <c r="U129" s="72"/>
      <c r="V129" s="72"/>
      <c r="W129" s="72"/>
      <c r="X129" s="72"/>
      <c r="Y129" s="72"/>
      <c r="Z129" s="72"/>
      <c r="AA129" s="72"/>
      <c r="AB129" s="72"/>
    </row>
    <row r="130" spans="1:28" ht="24.75" customHeight="1" outlineLevel="1">
      <c r="A130" s="64">
        <v>17</v>
      </c>
      <c r="B130" s="65" t="s">
        <v>45</v>
      </c>
      <c r="C130" s="70" t="s">
        <v>46</v>
      </c>
      <c r="D130" s="66"/>
      <c r="E130" s="67"/>
      <c r="F130" s="67"/>
      <c r="G130" s="68" t="str">
        <f t="shared" si="5"/>
        <v/>
      </c>
      <c r="H130" s="65"/>
      <c r="I130" s="66"/>
      <c r="J130" s="66"/>
      <c r="K130" s="81"/>
      <c r="L130" s="78" t="str">
        <f>+IF(AND(K130&gt;0,O130="Ejecución"),(K130/877802)*MI_Oferente_Singular!$N130,IF(AND(K130&gt;0,O130&lt;&gt;"Ejecución"),"-",""))</f>
        <v/>
      </c>
      <c r="M130" s="70"/>
      <c r="N130" s="79" t="str">
        <f t="shared" si="6"/>
        <v/>
      </c>
      <c r="O130" s="80" t="s">
        <v>47</v>
      </c>
      <c r="P130" s="72"/>
      <c r="Q130" s="72"/>
      <c r="R130" s="72"/>
      <c r="S130" s="72"/>
      <c r="T130" s="72"/>
      <c r="U130" s="72"/>
      <c r="V130" s="72"/>
      <c r="W130" s="72"/>
      <c r="X130" s="72"/>
      <c r="Y130" s="72"/>
      <c r="Z130" s="72"/>
      <c r="AA130" s="72"/>
      <c r="AB130" s="72"/>
    </row>
    <row r="131" spans="1:28" ht="24.75" customHeight="1" outlineLevel="1">
      <c r="A131" s="64">
        <v>18</v>
      </c>
      <c r="B131" s="65" t="s">
        <v>45</v>
      </c>
      <c r="C131" s="70" t="s">
        <v>46</v>
      </c>
      <c r="D131" s="66"/>
      <c r="E131" s="67"/>
      <c r="F131" s="67"/>
      <c r="G131" s="68" t="str">
        <f t="shared" si="5"/>
        <v/>
      </c>
      <c r="H131" s="65"/>
      <c r="I131" s="66"/>
      <c r="J131" s="66"/>
      <c r="K131" s="81"/>
      <c r="L131" s="78" t="str">
        <f>+IF(AND(K131&gt;0,O131="Ejecución"),(K131/877802)*MI_Oferente_Singular!$N131,IF(AND(K131&gt;0,O131&lt;&gt;"Ejecución"),"-",""))</f>
        <v/>
      </c>
      <c r="M131" s="70"/>
      <c r="N131" s="79" t="str">
        <f t="shared" si="6"/>
        <v/>
      </c>
      <c r="O131" s="80" t="s">
        <v>47</v>
      </c>
      <c r="P131" s="72"/>
      <c r="Q131" s="72"/>
      <c r="R131" s="72"/>
      <c r="S131" s="72"/>
      <c r="T131" s="72"/>
      <c r="U131" s="72"/>
      <c r="V131" s="72"/>
      <c r="W131" s="72"/>
      <c r="X131" s="72"/>
      <c r="Y131" s="72"/>
      <c r="Z131" s="72"/>
      <c r="AA131" s="72"/>
      <c r="AB131" s="72"/>
    </row>
    <row r="132" spans="1:28" ht="24.75" customHeight="1" outlineLevel="1">
      <c r="A132" s="64">
        <v>19</v>
      </c>
      <c r="B132" s="65" t="s">
        <v>45</v>
      </c>
      <c r="C132" s="70" t="s">
        <v>46</v>
      </c>
      <c r="D132" s="66"/>
      <c r="E132" s="67"/>
      <c r="F132" s="67"/>
      <c r="G132" s="68" t="str">
        <f t="shared" si="5"/>
        <v/>
      </c>
      <c r="H132" s="65"/>
      <c r="I132" s="66"/>
      <c r="J132" s="66"/>
      <c r="K132" s="81"/>
      <c r="L132" s="78" t="str">
        <f>+IF(AND(K132&gt;0,O132="Ejecución"),(K132/877802)*MI_Oferente_Singular!$N132,IF(AND(K132&gt;0,O132&lt;&gt;"Ejecución"),"-",""))</f>
        <v/>
      </c>
      <c r="M132" s="70"/>
      <c r="N132" s="79" t="str">
        <f t="shared" si="6"/>
        <v/>
      </c>
      <c r="O132" s="80" t="s">
        <v>47</v>
      </c>
      <c r="P132" s="72"/>
      <c r="Q132" s="72"/>
      <c r="R132" s="72"/>
      <c r="S132" s="72"/>
      <c r="T132" s="72"/>
      <c r="U132" s="72"/>
      <c r="V132" s="72"/>
      <c r="W132" s="72"/>
      <c r="X132" s="72"/>
      <c r="Y132" s="72"/>
      <c r="Z132" s="72"/>
      <c r="AA132" s="72"/>
      <c r="AB132" s="72"/>
    </row>
    <row r="133" spans="1:28" ht="24.75" customHeight="1" outlineLevel="1">
      <c r="A133" s="64">
        <v>20</v>
      </c>
      <c r="B133" s="65" t="s">
        <v>45</v>
      </c>
      <c r="C133" s="70" t="s">
        <v>46</v>
      </c>
      <c r="D133" s="66"/>
      <c r="E133" s="67"/>
      <c r="F133" s="67"/>
      <c r="G133" s="68" t="str">
        <f t="shared" si="5"/>
        <v/>
      </c>
      <c r="H133" s="65"/>
      <c r="I133" s="66"/>
      <c r="J133" s="66"/>
      <c r="K133" s="81"/>
      <c r="L133" s="78" t="str">
        <f>+IF(AND(K133&gt;0,O133="Ejecución"),(K133/877802)*MI_Oferente_Singular!$N133,IF(AND(K133&gt;0,O133&lt;&gt;"Ejecución"),"-",""))</f>
        <v/>
      </c>
      <c r="M133" s="70"/>
      <c r="N133" s="79" t="str">
        <f t="shared" si="6"/>
        <v/>
      </c>
      <c r="O133" s="80" t="s">
        <v>47</v>
      </c>
      <c r="P133" s="72"/>
      <c r="Q133" s="72"/>
      <c r="R133" s="72"/>
      <c r="S133" s="72"/>
      <c r="T133" s="72"/>
      <c r="U133" s="72"/>
      <c r="V133" s="72"/>
      <c r="W133" s="72"/>
      <c r="X133" s="72"/>
      <c r="Y133" s="72"/>
      <c r="Z133" s="72"/>
      <c r="AA133" s="72"/>
      <c r="AB133" s="72"/>
    </row>
    <row r="134" spans="1:28" ht="24.75" customHeight="1" outlineLevel="1">
      <c r="A134" s="64">
        <v>21</v>
      </c>
      <c r="B134" s="65" t="s">
        <v>45</v>
      </c>
      <c r="C134" s="70" t="s">
        <v>46</v>
      </c>
      <c r="D134" s="66"/>
      <c r="E134" s="67"/>
      <c r="F134" s="67"/>
      <c r="G134" s="68" t="str">
        <f t="shared" si="5"/>
        <v/>
      </c>
      <c r="H134" s="65"/>
      <c r="I134" s="66"/>
      <c r="J134" s="66"/>
      <c r="K134" s="81"/>
      <c r="L134" s="78" t="str">
        <f>+IF(AND(K134&gt;0,O134="Ejecución"),(K134/877802)*MI_Oferente_Singular!$N134,IF(AND(K134&gt;0,O134&lt;&gt;"Ejecución"),"-",""))</f>
        <v/>
      </c>
      <c r="M134" s="70"/>
      <c r="N134" s="79" t="str">
        <f t="shared" si="6"/>
        <v/>
      </c>
      <c r="O134" s="80" t="s">
        <v>47</v>
      </c>
      <c r="P134" s="72"/>
      <c r="Q134" s="72"/>
      <c r="R134" s="72"/>
      <c r="S134" s="72"/>
      <c r="T134" s="72"/>
      <c r="U134" s="72"/>
      <c r="V134" s="72"/>
      <c r="W134" s="72"/>
      <c r="X134" s="72"/>
      <c r="Y134" s="72"/>
      <c r="Z134" s="72"/>
      <c r="AA134" s="72"/>
      <c r="AB134" s="72"/>
    </row>
    <row r="135" spans="1:28" ht="24.75" customHeight="1" outlineLevel="1">
      <c r="A135" s="64">
        <v>22</v>
      </c>
      <c r="B135" s="65" t="s">
        <v>45</v>
      </c>
      <c r="C135" s="70" t="s">
        <v>46</v>
      </c>
      <c r="D135" s="66"/>
      <c r="E135" s="67"/>
      <c r="F135" s="67"/>
      <c r="G135" s="68" t="str">
        <f t="shared" si="5"/>
        <v/>
      </c>
      <c r="H135" s="65"/>
      <c r="I135" s="66"/>
      <c r="J135" s="66"/>
      <c r="K135" s="81"/>
      <c r="L135" s="78" t="str">
        <f>+IF(AND(K135&gt;0,O135="Ejecución"),(K135/877802)*MI_Oferente_Singular!$N135,IF(AND(K135&gt;0,O135&lt;&gt;"Ejecución"),"-",""))</f>
        <v/>
      </c>
      <c r="M135" s="70"/>
      <c r="N135" s="79" t="str">
        <f t="shared" si="6"/>
        <v/>
      </c>
      <c r="O135" s="80" t="s">
        <v>47</v>
      </c>
      <c r="P135" s="72"/>
      <c r="Q135" s="72"/>
      <c r="R135" s="72"/>
      <c r="S135" s="72"/>
      <c r="T135" s="72"/>
      <c r="U135" s="72"/>
      <c r="V135" s="72"/>
      <c r="W135" s="72"/>
      <c r="X135" s="72"/>
      <c r="Y135" s="72"/>
      <c r="Z135" s="72"/>
      <c r="AA135" s="72"/>
      <c r="AB135" s="72"/>
    </row>
    <row r="136" spans="1:28" ht="24.75" customHeight="1" outlineLevel="1">
      <c r="A136" s="64">
        <v>23</v>
      </c>
      <c r="B136" s="65" t="s">
        <v>45</v>
      </c>
      <c r="C136" s="70" t="s">
        <v>46</v>
      </c>
      <c r="D136" s="66"/>
      <c r="E136" s="67"/>
      <c r="F136" s="67"/>
      <c r="G136" s="68" t="str">
        <f t="shared" si="5"/>
        <v/>
      </c>
      <c r="H136" s="65"/>
      <c r="I136" s="66"/>
      <c r="J136" s="66"/>
      <c r="K136" s="81"/>
      <c r="L136" s="78" t="str">
        <f>+IF(AND(K136&gt;0,O136="Ejecución"),(K136/877802)*MI_Oferente_Singular!$N136,IF(AND(K136&gt;0,O136&lt;&gt;"Ejecución"),"-",""))</f>
        <v/>
      </c>
      <c r="M136" s="70"/>
      <c r="N136" s="79" t="str">
        <f t="shared" si="6"/>
        <v/>
      </c>
      <c r="O136" s="80" t="s">
        <v>47</v>
      </c>
      <c r="P136" s="72"/>
      <c r="Q136" s="72"/>
      <c r="R136" s="72"/>
      <c r="S136" s="72"/>
      <c r="T136" s="72"/>
      <c r="U136" s="72"/>
      <c r="V136" s="72"/>
      <c r="W136" s="72"/>
      <c r="X136" s="72"/>
      <c r="Y136" s="72"/>
      <c r="Z136" s="72"/>
      <c r="AA136" s="72"/>
      <c r="AB136" s="72"/>
    </row>
    <row r="137" spans="1:28" ht="24.75" customHeight="1" outlineLevel="1">
      <c r="A137" s="64">
        <v>24</v>
      </c>
      <c r="B137" s="65" t="s">
        <v>45</v>
      </c>
      <c r="C137" s="70" t="s">
        <v>46</v>
      </c>
      <c r="D137" s="66"/>
      <c r="E137" s="67"/>
      <c r="F137" s="67"/>
      <c r="G137" s="68" t="str">
        <f t="shared" si="5"/>
        <v/>
      </c>
      <c r="H137" s="65"/>
      <c r="I137" s="66"/>
      <c r="J137" s="66"/>
      <c r="K137" s="81"/>
      <c r="L137" s="78" t="str">
        <f>+IF(AND(K137&gt;0,O137="Ejecución"),(K137/877802)*MI_Oferente_Singular!$N137,IF(AND(K137&gt;0,O137&lt;&gt;"Ejecución"),"-",""))</f>
        <v/>
      </c>
      <c r="M137" s="70"/>
      <c r="N137" s="79" t="str">
        <f t="shared" si="6"/>
        <v/>
      </c>
      <c r="O137" s="80" t="s">
        <v>47</v>
      </c>
      <c r="P137" s="72"/>
      <c r="Q137" s="72"/>
      <c r="R137" s="72"/>
      <c r="S137" s="72"/>
      <c r="T137" s="72"/>
      <c r="U137" s="72"/>
      <c r="V137" s="72"/>
      <c r="W137" s="72"/>
      <c r="X137" s="72"/>
      <c r="Y137" s="72"/>
      <c r="Z137" s="72"/>
      <c r="AA137" s="72"/>
      <c r="AB137" s="72"/>
    </row>
    <row r="138" spans="1:28" ht="24.75" customHeight="1" outlineLevel="1">
      <c r="A138" s="64">
        <v>25</v>
      </c>
      <c r="B138" s="65" t="s">
        <v>45</v>
      </c>
      <c r="C138" s="70" t="s">
        <v>46</v>
      </c>
      <c r="D138" s="66"/>
      <c r="E138" s="67"/>
      <c r="F138" s="67"/>
      <c r="G138" s="68" t="str">
        <f t="shared" si="5"/>
        <v/>
      </c>
      <c r="H138" s="65"/>
      <c r="I138" s="66"/>
      <c r="J138" s="66"/>
      <c r="K138" s="81"/>
      <c r="L138" s="78" t="str">
        <f>+IF(AND(K138&gt;0,O138="Ejecución"),(K138/877802)*MI_Oferente_Singular!$N138,IF(AND(K138&gt;0,O138&lt;&gt;"Ejecución"),"-",""))</f>
        <v/>
      </c>
      <c r="M138" s="70"/>
      <c r="N138" s="79" t="str">
        <f t="shared" si="6"/>
        <v/>
      </c>
      <c r="O138" s="80" t="s">
        <v>47</v>
      </c>
      <c r="P138" s="72"/>
      <c r="Q138" s="72"/>
      <c r="R138" s="72"/>
      <c r="S138" s="72"/>
      <c r="T138" s="72"/>
      <c r="U138" s="72"/>
      <c r="V138" s="72"/>
      <c r="W138" s="72"/>
      <c r="X138" s="72"/>
      <c r="Y138" s="72"/>
      <c r="Z138" s="72"/>
      <c r="AA138" s="72"/>
      <c r="AB138" s="72"/>
    </row>
    <row r="139" spans="1:28" ht="24.75" customHeight="1" outlineLevel="1">
      <c r="A139" s="64">
        <v>26</v>
      </c>
      <c r="B139" s="65" t="s">
        <v>45</v>
      </c>
      <c r="C139" s="70" t="s">
        <v>46</v>
      </c>
      <c r="D139" s="66"/>
      <c r="E139" s="67"/>
      <c r="F139" s="67"/>
      <c r="G139" s="68" t="str">
        <f t="shared" si="5"/>
        <v/>
      </c>
      <c r="H139" s="65"/>
      <c r="I139" s="66"/>
      <c r="J139" s="66"/>
      <c r="K139" s="81"/>
      <c r="L139" s="78" t="str">
        <f>+IF(AND(K139&gt;0,O139="Ejecución"),(K139/877802)*MI_Oferente_Singular!$N139,IF(AND(K139&gt;0,O139&lt;&gt;"Ejecución"),"-",""))</f>
        <v/>
      </c>
      <c r="M139" s="70"/>
      <c r="N139" s="79" t="str">
        <f t="shared" si="6"/>
        <v/>
      </c>
      <c r="O139" s="80" t="s">
        <v>47</v>
      </c>
      <c r="P139" s="72"/>
      <c r="Q139" s="72"/>
      <c r="R139" s="72"/>
      <c r="S139" s="72"/>
      <c r="T139" s="72"/>
      <c r="U139" s="72"/>
      <c r="V139" s="72"/>
      <c r="W139" s="72"/>
      <c r="X139" s="72"/>
      <c r="Y139" s="72"/>
      <c r="Z139" s="72"/>
      <c r="AA139" s="72"/>
      <c r="AB139" s="72"/>
    </row>
    <row r="140" spans="1:28" ht="24.75" customHeight="1" outlineLevel="1">
      <c r="A140" s="64">
        <v>27</v>
      </c>
      <c r="B140" s="65" t="s">
        <v>45</v>
      </c>
      <c r="C140" s="70" t="s">
        <v>46</v>
      </c>
      <c r="D140" s="66"/>
      <c r="E140" s="67"/>
      <c r="F140" s="67"/>
      <c r="G140" s="68" t="str">
        <f t="shared" si="5"/>
        <v/>
      </c>
      <c r="H140" s="65"/>
      <c r="I140" s="66"/>
      <c r="J140" s="66"/>
      <c r="K140" s="81"/>
      <c r="L140" s="78" t="str">
        <f>+IF(AND(K140&gt;0,O140="Ejecución"),(K140/877802)*MI_Oferente_Singular!$N140,IF(AND(K140&gt;0,O140&lt;&gt;"Ejecución"),"-",""))</f>
        <v/>
      </c>
      <c r="M140" s="70"/>
      <c r="N140" s="79" t="str">
        <f t="shared" si="6"/>
        <v/>
      </c>
      <c r="O140" s="80" t="s">
        <v>47</v>
      </c>
      <c r="P140" s="72"/>
      <c r="Q140" s="72"/>
      <c r="R140" s="72"/>
      <c r="S140" s="72"/>
      <c r="T140" s="72"/>
      <c r="U140" s="72"/>
      <c r="V140" s="72"/>
      <c r="W140" s="72"/>
      <c r="X140" s="72"/>
      <c r="Y140" s="72"/>
      <c r="Z140" s="72"/>
      <c r="AA140" s="72"/>
      <c r="AB140" s="72"/>
    </row>
    <row r="141" spans="1:28" ht="24.75" customHeight="1" outlineLevel="1">
      <c r="A141" s="64">
        <v>28</v>
      </c>
      <c r="B141" s="65" t="s">
        <v>45</v>
      </c>
      <c r="C141" s="70" t="s">
        <v>46</v>
      </c>
      <c r="D141" s="66"/>
      <c r="E141" s="67"/>
      <c r="F141" s="67"/>
      <c r="G141" s="68" t="str">
        <f t="shared" si="5"/>
        <v/>
      </c>
      <c r="H141" s="65"/>
      <c r="I141" s="66"/>
      <c r="J141" s="66"/>
      <c r="K141" s="81"/>
      <c r="L141" s="78" t="str">
        <f>+IF(AND(K141&gt;0,O141="Ejecución"),(K141/877802)*MI_Oferente_Singular!$N141,IF(AND(K141&gt;0,O141&lt;&gt;"Ejecución"),"-",""))</f>
        <v/>
      </c>
      <c r="M141" s="70"/>
      <c r="N141" s="79" t="str">
        <f t="shared" si="6"/>
        <v/>
      </c>
      <c r="O141" s="80" t="s">
        <v>47</v>
      </c>
      <c r="P141" s="72"/>
      <c r="Q141" s="72"/>
      <c r="R141" s="72"/>
      <c r="S141" s="72"/>
      <c r="T141" s="72"/>
      <c r="U141" s="72"/>
      <c r="V141" s="72"/>
      <c r="W141" s="72"/>
      <c r="X141" s="72"/>
      <c r="Y141" s="72"/>
      <c r="Z141" s="72"/>
      <c r="AA141" s="72"/>
      <c r="AB141" s="72"/>
    </row>
    <row r="142" spans="1:28" ht="24.75" customHeight="1" outlineLevel="1">
      <c r="A142" s="64">
        <v>29</v>
      </c>
      <c r="B142" s="65" t="s">
        <v>45</v>
      </c>
      <c r="C142" s="70" t="s">
        <v>46</v>
      </c>
      <c r="D142" s="66"/>
      <c r="E142" s="67"/>
      <c r="F142" s="67"/>
      <c r="G142" s="68" t="str">
        <f t="shared" si="5"/>
        <v/>
      </c>
      <c r="H142" s="65"/>
      <c r="I142" s="66"/>
      <c r="J142" s="66"/>
      <c r="K142" s="81"/>
      <c r="L142" s="78" t="str">
        <f>+IF(AND(K142&gt;0,O142="Ejecución"),(K142/877802)*MI_Oferente_Singular!$N142,IF(AND(K142&gt;0,O142&lt;&gt;"Ejecución"),"-",""))</f>
        <v/>
      </c>
      <c r="M142" s="70"/>
      <c r="N142" s="79" t="str">
        <f t="shared" si="6"/>
        <v/>
      </c>
      <c r="O142" s="80" t="s">
        <v>47</v>
      </c>
      <c r="P142" s="72"/>
      <c r="Q142" s="72"/>
      <c r="R142" s="72"/>
      <c r="S142" s="72"/>
      <c r="T142" s="72"/>
      <c r="U142" s="72"/>
      <c r="V142" s="72"/>
      <c r="W142" s="72"/>
      <c r="X142" s="72"/>
      <c r="Y142" s="72"/>
      <c r="Z142" s="72"/>
      <c r="AA142" s="72"/>
      <c r="AB142" s="72"/>
    </row>
    <row r="143" spans="1:28" ht="24.75" customHeight="1" outlineLevel="1">
      <c r="A143" s="64">
        <v>30</v>
      </c>
      <c r="B143" s="65" t="s">
        <v>45</v>
      </c>
      <c r="C143" s="70" t="s">
        <v>46</v>
      </c>
      <c r="D143" s="66"/>
      <c r="E143" s="67"/>
      <c r="F143" s="67"/>
      <c r="G143" s="68" t="str">
        <f t="shared" si="5"/>
        <v/>
      </c>
      <c r="H143" s="65"/>
      <c r="I143" s="66"/>
      <c r="J143" s="66"/>
      <c r="K143" s="81"/>
      <c r="L143" s="78" t="str">
        <f>+IF(AND(K143&gt;0,O143="Ejecución"),(K143/877802)*MI_Oferente_Singular!$N143,IF(AND(K143&gt;0,O143&lt;&gt;"Ejecución"),"-",""))</f>
        <v/>
      </c>
      <c r="M143" s="70"/>
      <c r="N143" s="79" t="str">
        <f t="shared" si="6"/>
        <v/>
      </c>
      <c r="O143" s="80" t="s">
        <v>47</v>
      </c>
      <c r="P143" s="72"/>
      <c r="Q143" s="72"/>
      <c r="R143" s="72"/>
      <c r="S143" s="72"/>
      <c r="T143" s="72"/>
      <c r="U143" s="72"/>
      <c r="V143" s="72"/>
      <c r="W143" s="72"/>
      <c r="X143" s="72"/>
      <c r="Y143" s="72"/>
      <c r="Z143" s="72"/>
      <c r="AA143" s="72"/>
      <c r="AB143" s="72"/>
    </row>
    <row r="144" spans="1:28" ht="24.75" customHeight="1" outlineLevel="1">
      <c r="A144" s="64">
        <v>31</v>
      </c>
      <c r="B144" s="65" t="s">
        <v>45</v>
      </c>
      <c r="C144" s="70" t="s">
        <v>46</v>
      </c>
      <c r="D144" s="66"/>
      <c r="E144" s="67"/>
      <c r="F144" s="67"/>
      <c r="G144" s="68" t="str">
        <f t="shared" si="5"/>
        <v/>
      </c>
      <c r="H144" s="65"/>
      <c r="I144" s="66"/>
      <c r="J144" s="66"/>
      <c r="K144" s="81"/>
      <c r="L144" s="78" t="str">
        <f>+IF(AND(K144&gt;0,O144="Ejecución"),(K144/877802)*MI_Oferente_Singular!$N144,IF(AND(K144&gt;0,O144&lt;&gt;"Ejecución"),"-",""))</f>
        <v/>
      </c>
      <c r="M144" s="70"/>
      <c r="N144" s="79" t="str">
        <f t="shared" si="6"/>
        <v/>
      </c>
      <c r="O144" s="80" t="s">
        <v>47</v>
      </c>
      <c r="P144" s="72"/>
      <c r="Q144" s="72"/>
      <c r="R144" s="72"/>
      <c r="S144" s="72"/>
      <c r="T144" s="72"/>
      <c r="U144" s="72"/>
      <c r="V144" s="72"/>
      <c r="W144" s="72"/>
      <c r="X144" s="72"/>
      <c r="Y144" s="72"/>
      <c r="Z144" s="72"/>
      <c r="AA144" s="72"/>
      <c r="AB144" s="72"/>
    </row>
    <row r="145" spans="1:28" ht="24.75" customHeight="1" outlineLevel="1">
      <c r="A145" s="64">
        <v>32</v>
      </c>
      <c r="B145" s="65" t="s">
        <v>45</v>
      </c>
      <c r="C145" s="70" t="s">
        <v>46</v>
      </c>
      <c r="D145" s="66"/>
      <c r="E145" s="67"/>
      <c r="F145" s="67"/>
      <c r="G145" s="68" t="str">
        <f t="shared" si="5"/>
        <v/>
      </c>
      <c r="H145" s="65"/>
      <c r="I145" s="66"/>
      <c r="J145" s="66"/>
      <c r="K145" s="81"/>
      <c r="L145" s="78" t="str">
        <f>+IF(AND(K145&gt;0,O145="Ejecución"),(K145/877802)*MI_Oferente_Singular!$N145,IF(AND(K145&gt;0,O145&lt;&gt;"Ejecución"),"-",""))</f>
        <v/>
      </c>
      <c r="M145" s="70"/>
      <c r="N145" s="79" t="str">
        <f t="shared" si="6"/>
        <v/>
      </c>
      <c r="O145" s="80" t="s">
        <v>47</v>
      </c>
      <c r="P145" s="72"/>
      <c r="Q145" s="72"/>
      <c r="R145" s="72"/>
      <c r="S145" s="72"/>
      <c r="T145" s="72"/>
      <c r="U145" s="72"/>
      <c r="V145" s="72"/>
      <c r="W145" s="72"/>
      <c r="X145" s="72"/>
      <c r="Y145" s="72"/>
      <c r="Z145" s="72"/>
      <c r="AA145" s="72"/>
      <c r="AB145" s="72"/>
    </row>
    <row r="146" spans="1:28" ht="24.75" customHeight="1" outlineLevel="1">
      <c r="A146" s="64">
        <v>33</v>
      </c>
      <c r="B146" s="65" t="s">
        <v>45</v>
      </c>
      <c r="C146" s="70" t="s">
        <v>46</v>
      </c>
      <c r="D146" s="66"/>
      <c r="E146" s="67"/>
      <c r="F146" s="67"/>
      <c r="G146" s="68" t="str">
        <f t="shared" si="5"/>
        <v/>
      </c>
      <c r="H146" s="65"/>
      <c r="I146" s="66"/>
      <c r="J146" s="66"/>
      <c r="K146" s="81"/>
      <c r="L146" s="78" t="str">
        <f>+IF(AND(K146&gt;0,O146="Ejecución"),(K146/877802)*MI_Oferente_Singular!$N146,IF(AND(K146&gt;0,O146&lt;&gt;"Ejecución"),"-",""))</f>
        <v/>
      </c>
      <c r="M146" s="70"/>
      <c r="N146" s="79" t="str">
        <f t="shared" si="6"/>
        <v/>
      </c>
      <c r="O146" s="80" t="s">
        <v>47</v>
      </c>
      <c r="P146" s="72"/>
      <c r="Q146" s="72"/>
      <c r="R146" s="72"/>
      <c r="S146" s="72"/>
      <c r="T146" s="72"/>
      <c r="U146" s="72"/>
      <c r="V146" s="72"/>
      <c r="W146" s="72"/>
      <c r="X146" s="72"/>
      <c r="Y146" s="72"/>
      <c r="Z146" s="72"/>
      <c r="AA146" s="72"/>
      <c r="AB146" s="72"/>
    </row>
    <row r="147" spans="1:28" ht="24.75" customHeight="1" outlineLevel="1">
      <c r="A147" s="64">
        <v>34</v>
      </c>
      <c r="B147" s="65" t="s">
        <v>45</v>
      </c>
      <c r="C147" s="70" t="s">
        <v>46</v>
      </c>
      <c r="D147" s="66"/>
      <c r="E147" s="67"/>
      <c r="F147" s="67"/>
      <c r="G147" s="68" t="str">
        <f t="shared" si="5"/>
        <v/>
      </c>
      <c r="H147" s="65"/>
      <c r="I147" s="66"/>
      <c r="J147" s="66"/>
      <c r="K147" s="81"/>
      <c r="L147" s="78" t="str">
        <f>+IF(AND(K147&gt;0,O147="Ejecución"),(K147/877802)*MI_Oferente_Singular!$N147,IF(AND(K147&gt;0,O147&lt;&gt;"Ejecución"),"-",""))</f>
        <v/>
      </c>
      <c r="M147" s="70"/>
      <c r="N147" s="79" t="str">
        <f t="shared" si="6"/>
        <v/>
      </c>
      <c r="O147" s="80" t="s">
        <v>47</v>
      </c>
      <c r="P147" s="72"/>
      <c r="Q147" s="72"/>
      <c r="R147" s="72"/>
      <c r="S147" s="72"/>
      <c r="T147" s="72"/>
      <c r="U147" s="72"/>
      <c r="V147" s="72"/>
      <c r="W147" s="72"/>
      <c r="X147" s="72"/>
      <c r="Y147" s="72"/>
      <c r="Z147" s="72"/>
      <c r="AA147" s="72"/>
      <c r="AB147" s="72"/>
    </row>
    <row r="148" spans="1:28" ht="24.75" customHeight="1" outlineLevel="1">
      <c r="A148" s="64">
        <v>35</v>
      </c>
      <c r="B148" s="65" t="s">
        <v>45</v>
      </c>
      <c r="C148" s="70" t="s">
        <v>46</v>
      </c>
      <c r="D148" s="66"/>
      <c r="E148" s="67"/>
      <c r="F148" s="67"/>
      <c r="G148" s="68" t="str">
        <f t="shared" si="5"/>
        <v/>
      </c>
      <c r="H148" s="65"/>
      <c r="I148" s="66"/>
      <c r="J148" s="66"/>
      <c r="K148" s="81"/>
      <c r="L148" s="78" t="str">
        <f>+IF(AND(K148&gt;0,O148="Ejecución"),(K148/877802)*MI_Oferente_Singular!$N148,IF(AND(K148&gt;0,O148&lt;&gt;"Ejecución"),"-",""))</f>
        <v/>
      </c>
      <c r="M148" s="70"/>
      <c r="N148" s="79" t="str">
        <f t="shared" si="6"/>
        <v/>
      </c>
      <c r="O148" s="80" t="s">
        <v>47</v>
      </c>
      <c r="P148" s="72"/>
      <c r="Q148" s="72"/>
      <c r="R148" s="72"/>
      <c r="S148" s="72"/>
      <c r="T148" s="72"/>
      <c r="U148" s="72"/>
      <c r="V148" s="72"/>
      <c r="W148" s="72"/>
      <c r="X148" s="72"/>
      <c r="Y148" s="72"/>
      <c r="Z148" s="72"/>
      <c r="AA148" s="72"/>
      <c r="AB148" s="72"/>
    </row>
    <row r="149" spans="1:28" ht="24.75" customHeight="1" outlineLevel="1">
      <c r="A149" s="64">
        <v>36</v>
      </c>
      <c r="B149" s="65" t="s">
        <v>45</v>
      </c>
      <c r="C149" s="70" t="s">
        <v>46</v>
      </c>
      <c r="D149" s="66"/>
      <c r="E149" s="67"/>
      <c r="F149" s="67"/>
      <c r="G149" s="68" t="str">
        <f t="shared" si="5"/>
        <v/>
      </c>
      <c r="H149" s="65"/>
      <c r="I149" s="66"/>
      <c r="J149" s="66"/>
      <c r="K149" s="81"/>
      <c r="L149" s="78" t="str">
        <f>+IF(AND(K149&gt;0,O149="Ejecución"),(K149/877802)*MI_Oferente_Singular!$N149,IF(AND(K149&gt;0,O149&lt;&gt;"Ejecución"),"-",""))</f>
        <v/>
      </c>
      <c r="M149" s="70"/>
      <c r="N149" s="79" t="str">
        <f t="shared" si="6"/>
        <v/>
      </c>
      <c r="O149" s="80" t="s">
        <v>47</v>
      </c>
      <c r="P149" s="72"/>
      <c r="Q149" s="72"/>
      <c r="R149" s="72"/>
      <c r="S149" s="72"/>
      <c r="T149" s="72"/>
      <c r="U149" s="72"/>
      <c r="V149" s="72"/>
      <c r="W149" s="72"/>
      <c r="X149" s="72"/>
      <c r="Y149" s="72"/>
      <c r="Z149" s="72"/>
      <c r="AA149" s="72"/>
      <c r="AB149" s="72"/>
    </row>
    <row r="150" spans="1:28" ht="24.75" customHeight="1" outlineLevel="1">
      <c r="A150" s="64">
        <v>37</v>
      </c>
      <c r="B150" s="65" t="s">
        <v>45</v>
      </c>
      <c r="C150" s="70" t="s">
        <v>46</v>
      </c>
      <c r="D150" s="66"/>
      <c r="E150" s="67"/>
      <c r="F150" s="67"/>
      <c r="G150" s="68" t="str">
        <f t="shared" si="5"/>
        <v/>
      </c>
      <c r="H150" s="65"/>
      <c r="I150" s="66"/>
      <c r="J150" s="66"/>
      <c r="K150" s="81"/>
      <c r="L150" s="78" t="str">
        <f>+IF(AND(K150&gt;0,O150="Ejecución"),(K150/877802)*MI_Oferente_Singular!$N150,IF(AND(K150&gt;0,O150&lt;&gt;"Ejecución"),"-",""))</f>
        <v/>
      </c>
      <c r="M150" s="70"/>
      <c r="N150" s="79" t="str">
        <f t="shared" si="6"/>
        <v/>
      </c>
      <c r="O150" s="80" t="s">
        <v>47</v>
      </c>
      <c r="P150" s="72"/>
      <c r="Q150" s="72"/>
      <c r="R150" s="72"/>
      <c r="S150" s="72"/>
      <c r="T150" s="72"/>
      <c r="U150" s="72"/>
      <c r="V150" s="72"/>
      <c r="W150" s="72"/>
      <c r="X150" s="72"/>
      <c r="Y150" s="72"/>
      <c r="Z150" s="72"/>
      <c r="AA150" s="72"/>
      <c r="AB150" s="72"/>
    </row>
    <row r="151" spans="1:28" ht="24.75" customHeight="1" outlineLevel="1">
      <c r="A151" s="64">
        <v>38</v>
      </c>
      <c r="B151" s="65" t="s">
        <v>45</v>
      </c>
      <c r="C151" s="70" t="s">
        <v>46</v>
      </c>
      <c r="D151" s="66"/>
      <c r="E151" s="67"/>
      <c r="F151" s="67"/>
      <c r="G151" s="68" t="str">
        <f t="shared" si="5"/>
        <v/>
      </c>
      <c r="H151" s="65"/>
      <c r="I151" s="66"/>
      <c r="J151" s="66"/>
      <c r="K151" s="81"/>
      <c r="L151" s="78" t="str">
        <f>+IF(AND(K151&gt;0,O151="Ejecución"),(K151/877802)*MI_Oferente_Singular!$N151,IF(AND(K151&gt;0,O151&lt;&gt;"Ejecución"),"-",""))</f>
        <v/>
      </c>
      <c r="M151" s="70"/>
      <c r="N151" s="79" t="str">
        <f t="shared" si="6"/>
        <v/>
      </c>
      <c r="O151" s="80" t="s">
        <v>47</v>
      </c>
      <c r="P151" s="72"/>
      <c r="Q151" s="72"/>
      <c r="R151" s="72"/>
      <c r="S151" s="72"/>
      <c r="T151" s="72"/>
      <c r="U151" s="72"/>
      <c r="V151" s="72"/>
      <c r="W151" s="72"/>
      <c r="X151" s="72"/>
      <c r="Y151" s="72"/>
      <c r="Z151" s="72"/>
      <c r="AA151" s="72"/>
      <c r="AB151" s="72"/>
    </row>
    <row r="152" spans="1:28" ht="24.75" customHeight="1" outlineLevel="1">
      <c r="A152" s="64">
        <v>39</v>
      </c>
      <c r="B152" s="65" t="s">
        <v>45</v>
      </c>
      <c r="C152" s="70" t="s">
        <v>46</v>
      </c>
      <c r="D152" s="66"/>
      <c r="E152" s="67"/>
      <c r="F152" s="67"/>
      <c r="G152" s="68" t="str">
        <f t="shared" si="5"/>
        <v/>
      </c>
      <c r="H152" s="65"/>
      <c r="I152" s="66"/>
      <c r="J152" s="66"/>
      <c r="K152" s="81"/>
      <c r="L152" s="78" t="str">
        <f>+IF(AND(K152&gt;0,O152="Ejecución"),(K152/877802)*MI_Oferente_Singular!$N152,IF(AND(K152&gt;0,O152&lt;&gt;"Ejecución"),"-",""))</f>
        <v/>
      </c>
      <c r="M152" s="70"/>
      <c r="N152" s="79" t="str">
        <f t="shared" si="6"/>
        <v/>
      </c>
      <c r="O152" s="80" t="s">
        <v>47</v>
      </c>
      <c r="P152" s="72"/>
      <c r="Q152" s="72"/>
      <c r="R152" s="72"/>
      <c r="S152" s="72"/>
      <c r="T152" s="72"/>
      <c r="U152" s="72"/>
      <c r="V152" s="72"/>
      <c r="W152" s="72"/>
      <c r="X152" s="72"/>
      <c r="Y152" s="72"/>
      <c r="Z152" s="72"/>
      <c r="AA152" s="72"/>
      <c r="AB152" s="72"/>
    </row>
    <row r="153" spans="1:28" ht="24.75" customHeight="1" outlineLevel="1">
      <c r="A153" s="64">
        <v>40</v>
      </c>
      <c r="B153" s="65" t="s">
        <v>45</v>
      </c>
      <c r="C153" s="70" t="s">
        <v>46</v>
      </c>
      <c r="D153" s="66"/>
      <c r="E153" s="67"/>
      <c r="F153" s="67"/>
      <c r="G153" s="68" t="str">
        <f t="shared" si="5"/>
        <v/>
      </c>
      <c r="H153" s="65"/>
      <c r="I153" s="66"/>
      <c r="J153" s="66"/>
      <c r="K153" s="81"/>
      <c r="L153" s="78" t="str">
        <f>+IF(AND(K153&gt;0,O153="Ejecución"),(K153/877802)*MI_Oferente_Singular!$N153,IF(AND(K153&gt;0,O153&lt;&gt;"Ejecución"),"-",""))</f>
        <v/>
      </c>
      <c r="M153" s="70"/>
      <c r="N153" s="79" t="str">
        <f t="shared" si="6"/>
        <v/>
      </c>
      <c r="O153" s="80" t="s">
        <v>47</v>
      </c>
      <c r="P153" s="72"/>
      <c r="Q153" s="72"/>
      <c r="R153" s="72"/>
      <c r="S153" s="72"/>
      <c r="T153" s="72"/>
      <c r="U153" s="72"/>
      <c r="V153" s="72"/>
      <c r="W153" s="72"/>
      <c r="X153" s="72"/>
      <c r="Y153" s="72"/>
      <c r="Z153" s="72"/>
      <c r="AA153" s="72"/>
      <c r="AB153" s="72"/>
    </row>
    <row r="154" spans="1:28" ht="24.75" customHeight="1" outlineLevel="1">
      <c r="A154" s="64">
        <v>41</v>
      </c>
      <c r="B154" s="65" t="s">
        <v>45</v>
      </c>
      <c r="C154" s="70" t="s">
        <v>46</v>
      </c>
      <c r="D154" s="66"/>
      <c r="E154" s="67"/>
      <c r="F154" s="67"/>
      <c r="G154" s="68" t="str">
        <f t="shared" si="5"/>
        <v/>
      </c>
      <c r="H154" s="65"/>
      <c r="I154" s="66"/>
      <c r="J154" s="66"/>
      <c r="K154" s="81"/>
      <c r="L154" s="78" t="str">
        <f>+IF(AND(K154&gt;0,O154="Ejecución"),(K154/877802)*MI_Oferente_Singular!$N154,IF(AND(K154&gt;0,O154&lt;&gt;"Ejecución"),"-",""))</f>
        <v/>
      </c>
      <c r="M154" s="70"/>
      <c r="N154" s="79" t="str">
        <f t="shared" si="6"/>
        <v/>
      </c>
      <c r="O154" s="80" t="s">
        <v>47</v>
      </c>
      <c r="P154" s="72"/>
      <c r="Q154" s="72"/>
      <c r="R154" s="72"/>
      <c r="S154" s="72"/>
      <c r="T154" s="72"/>
      <c r="U154" s="72"/>
      <c r="V154" s="72"/>
      <c r="W154" s="72"/>
      <c r="X154" s="72"/>
      <c r="Y154" s="72"/>
      <c r="Z154" s="72"/>
      <c r="AA154" s="72"/>
      <c r="AB154" s="72"/>
    </row>
    <row r="155" spans="1:28" ht="24.75" customHeight="1" outlineLevel="1">
      <c r="A155" s="64">
        <v>42</v>
      </c>
      <c r="B155" s="65" t="s">
        <v>45</v>
      </c>
      <c r="C155" s="70" t="s">
        <v>46</v>
      </c>
      <c r="D155" s="66"/>
      <c r="E155" s="67"/>
      <c r="F155" s="67"/>
      <c r="G155" s="68" t="str">
        <f t="shared" si="5"/>
        <v/>
      </c>
      <c r="H155" s="65"/>
      <c r="I155" s="66"/>
      <c r="J155" s="66"/>
      <c r="K155" s="81"/>
      <c r="L155" s="78" t="str">
        <f>+IF(AND(K155&gt;0,O155="Ejecución"),(K155/877802)*MI_Oferente_Singular!$N155,IF(AND(K155&gt;0,O155&lt;&gt;"Ejecución"),"-",""))</f>
        <v/>
      </c>
      <c r="M155" s="70"/>
      <c r="N155" s="79" t="str">
        <f t="shared" si="6"/>
        <v/>
      </c>
      <c r="O155" s="80" t="s">
        <v>47</v>
      </c>
      <c r="P155" s="72"/>
      <c r="Q155" s="72"/>
      <c r="R155" s="72"/>
      <c r="S155" s="72"/>
      <c r="T155" s="72"/>
      <c r="U155" s="72"/>
      <c r="V155" s="72"/>
      <c r="W155" s="72"/>
      <c r="X155" s="72"/>
      <c r="Y155" s="72"/>
      <c r="Z155" s="72"/>
      <c r="AA155" s="72"/>
      <c r="AB155" s="72"/>
    </row>
    <row r="156" spans="1:28" ht="24" customHeight="1" outlineLevel="1">
      <c r="A156" s="64">
        <v>43</v>
      </c>
      <c r="B156" s="65" t="s">
        <v>45</v>
      </c>
      <c r="C156" s="70" t="s">
        <v>46</v>
      </c>
      <c r="D156" s="66"/>
      <c r="E156" s="67"/>
      <c r="F156" s="67"/>
      <c r="G156" s="68" t="str">
        <f t="shared" si="5"/>
        <v/>
      </c>
      <c r="H156" s="65"/>
      <c r="I156" s="66"/>
      <c r="J156" s="66"/>
      <c r="K156" s="81"/>
      <c r="L156" s="78" t="str">
        <f>+IF(AND(K156&gt;0,O156="Ejecución"),(K156/877802)*MI_Oferente_Singular!$N156,IF(AND(K156&gt;0,O156&lt;&gt;"Ejecución"),"-",""))</f>
        <v/>
      </c>
      <c r="M156" s="70"/>
      <c r="N156" s="79" t="str">
        <f t="shared" si="6"/>
        <v/>
      </c>
      <c r="O156" s="80" t="s">
        <v>47</v>
      </c>
      <c r="P156" s="72"/>
      <c r="Q156" s="72"/>
      <c r="R156" s="72"/>
      <c r="S156" s="72"/>
      <c r="T156" s="72"/>
      <c r="U156" s="72"/>
      <c r="V156" s="72"/>
      <c r="W156" s="72"/>
      <c r="X156" s="72"/>
      <c r="Y156" s="72"/>
      <c r="Z156" s="72"/>
      <c r="AA156" s="72"/>
      <c r="AB156" s="72"/>
    </row>
    <row r="157" spans="1:28" ht="24.75" customHeight="1" outlineLevel="1">
      <c r="A157" s="64">
        <v>44</v>
      </c>
      <c r="B157" s="65" t="s">
        <v>45</v>
      </c>
      <c r="C157" s="70" t="s">
        <v>46</v>
      </c>
      <c r="D157" s="66"/>
      <c r="E157" s="67"/>
      <c r="F157" s="67"/>
      <c r="G157" s="68" t="str">
        <f t="shared" si="5"/>
        <v/>
      </c>
      <c r="H157" s="65"/>
      <c r="I157" s="66"/>
      <c r="J157" s="66"/>
      <c r="K157" s="81"/>
      <c r="L157" s="78" t="str">
        <f>+IF(AND(K157&gt;0,O157="Ejecución"),(K157/877802)*MI_Oferente_Singular!$N157,IF(AND(K157&gt;0,O157&lt;&gt;"Ejecución"),"-",""))</f>
        <v/>
      </c>
      <c r="M157" s="70"/>
      <c r="N157" s="79" t="str">
        <f t="shared" si="6"/>
        <v/>
      </c>
      <c r="O157" s="80" t="s">
        <v>47</v>
      </c>
      <c r="P157" s="72"/>
      <c r="Q157" s="72"/>
      <c r="R157" s="72"/>
      <c r="S157" s="72"/>
      <c r="T157" s="72"/>
      <c r="U157" s="72"/>
      <c r="V157" s="72"/>
      <c r="W157" s="72"/>
      <c r="X157" s="72"/>
      <c r="Y157" s="72"/>
      <c r="Z157" s="72"/>
      <c r="AA157" s="72"/>
      <c r="AB157" s="72"/>
    </row>
    <row r="158" spans="1:28" ht="24.75" customHeight="1" outlineLevel="1">
      <c r="A158" s="64">
        <v>45</v>
      </c>
      <c r="B158" s="65" t="s">
        <v>45</v>
      </c>
      <c r="C158" s="70" t="s">
        <v>46</v>
      </c>
      <c r="D158" s="66"/>
      <c r="E158" s="67"/>
      <c r="F158" s="67"/>
      <c r="G158" s="68" t="str">
        <f t="shared" si="5"/>
        <v/>
      </c>
      <c r="H158" s="65"/>
      <c r="I158" s="66"/>
      <c r="J158" s="66"/>
      <c r="K158" s="81"/>
      <c r="L158" s="78" t="str">
        <f>+IF(AND(K158&gt;0,O158="Ejecución"),(K158/877802)*MI_Oferente_Singular!$N158,IF(AND(K158&gt;0,O158&lt;&gt;"Ejecución"),"-",""))</f>
        <v/>
      </c>
      <c r="M158" s="70"/>
      <c r="N158" s="79" t="str">
        <f t="shared" si="6"/>
        <v/>
      </c>
      <c r="O158" s="80" t="s">
        <v>47</v>
      </c>
      <c r="P158" s="72"/>
      <c r="Q158" s="72"/>
      <c r="R158" s="72"/>
      <c r="S158" s="72"/>
      <c r="T158" s="72"/>
      <c r="U158" s="72"/>
      <c r="V158" s="72"/>
      <c r="W158" s="72"/>
      <c r="X158" s="72"/>
      <c r="Y158" s="72"/>
      <c r="Z158" s="72"/>
      <c r="AA158" s="72"/>
      <c r="AB158" s="72"/>
    </row>
    <row r="159" spans="1:28" ht="24.75" customHeight="1" outlineLevel="1">
      <c r="A159" s="64">
        <v>46</v>
      </c>
      <c r="B159" s="65" t="s">
        <v>45</v>
      </c>
      <c r="C159" s="70" t="s">
        <v>46</v>
      </c>
      <c r="D159" s="66"/>
      <c r="E159" s="67"/>
      <c r="F159" s="67"/>
      <c r="G159" s="68" t="str">
        <f t="shared" si="5"/>
        <v/>
      </c>
      <c r="H159" s="65"/>
      <c r="I159" s="66"/>
      <c r="J159" s="66"/>
      <c r="K159" s="81"/>
      <c r="L159" s="78" t="str">
        <f>+IF(AND(K159&gt;0,O159="Ejecución"),(K159/877802)*MI_Oferente_Singular!$N159,IF(AND(K159&gt;0,O159&lt;&gt;"Ejecución"),"-",""))</f>
        <v/>
      </c>
      <c r="M159" s="70"/>
      <c r="N159" s="79" t="str">
        <f t="shared" si="6"/>
        <v/>
      </c>
      <c r="O159" s="80" t="s">
        <v>47</v>
      </c>
      <c r="P159" s="72"/>
      <c r="Q159" s="72"/>
      <c r="R159" s="72"/>
      <c r="S159" s="72"/>
      <c r="T159" s="72"/>
      <c r="U159" s="72"/>
      <c r="V159" s="72"/>
      <c r="W159" s="72"/>
      <c r="X159" s="72"/>
      <c r="Y159" s="72"/>
      <c r="Z159" s="72"/>
      <c r="AA159" s="72"/>
      <c r="AB159" s="72"/>
    </row>
    <row r="160" spans="1:28" ht="24.75" customHeight="1" outlineLevel="1">
      <c r="A160" s="64">
        <v>47</v>
      </c>
      <c r="B160" s="65" t="s">
        <v>45</v>
      </c>
      <c r="C160" s="70" t="s">
        <v>46</v>
      </c>
      <c r="D160" s="66"/>
      <c r="E160" s="67"/>
      <c r="F160" s="67"/>
      <c r="G160" s="68" t="str">
        <f t="shared" si="5"/>
        <v/>
      </c>
      <c r="H160" s="65"/>
      <c r="I160" s="66"/>
      <c r="J160" s="66"/>
      <c r="K160" s="81"/>
      <c r="L160" s="78" t="str">
        <f>+IF(AND(K160&gt;0,O160="Ejecución"),(K160/877802)*MI_Oferente_Singular!$N160,IF(AND(K160&gt;0,O160&lt;&gt;"Ejecución"),"-",""))</f>
        <v/>
      </c>
      <c r="M160" s="70"/>
      <c r="N160" s="79" t="str">
        <f t="shared" si="6"/>
        <v/>
      </c>
      <c r="O160" s="80" t="s">
        <v>47</v>
      </c>
      <c r="P160" s="72"/>
      <c r="Q160" s="72"/>
      <c r="R160" s="72"/>
      <c r="S160" s="72"/>
      <c r="T160" s="72"/>
      <c r="U160" s="72"/>
      <c r="V160" s="72"/>
      <c r="W160" s="72"/>
      <c r="X160" s="72"/>
      <c r="Y160" s="72"/>
      <c r="Z160" s="72"/>
      <c r="AA160" s="72"/>
      <c r="AB160" s="72"/>
    </row>
    <row r="161" spans="1:28" ht="22.5" customHeight="1">
      <c r="A161" s="1"/>
      <c r="B161" s="1"/>
      <c r="C161" s="1"/>
      <c r="D161" s="1"/>
      <c r="E161" s="1"/>
      <c r="F161" s="1"/>
      <c r="G161" s="1"/>
      <c r="H161" s="1"/>
      <c r="I161" s="1"/>
      <c r="J161" s="1"/>
      <c r="K161" s="1"/>
      <c r="L161" s="1"/>
      <c r="M161" s="1"/>
      <c r="N161" s="1"/>
      <c r="O161" s="16" t="str">
        <f>HYPERLINK("#MI_Oferente_Singular!A1","INICIO")</f>
        <v>INICIO</v>
      </c>
      <c r="P161" s="1"/>
      <c r="Q161" s="1"/>
      <c r="R161" s="1"/>
      <c r="S161" s="1"/>
      <c r="T161" s="1"/>
      <c r="U161" s="1"/>
      <c r="V161" s="1"/>
      <c r="W161" s="1"/>
      <c r="X161" s="1"/>
      <c r="Y161" s="1"/>
      <c r="Z161" s="1"/>
      <c r="AA161" s="1"/>
      <c r="AB161" s="1"/>
    </row>
    <row r="162" spans="1:28" ht="31.5" customHeight="1">
      <c r="A162" s="147" t="s">
        <v>48</v>
      </c>
      <c r="B162" s="148"/>
      <c r="C162" s="148"/>
      <c r="D162" s="148"/>
      <c r="E162" s="149"/>
      <c r="F162" s="190" t="s">
        <v>49</v>
      </c>
      <c r="G162" s="148"/>
      <c r="H162" s="172"/>
      <c r="I162" s="147" t="s">
        <v>50</v>
      </c>
      <c r="J162" s="148"/>
      <c r="K162" s="148"/>
      <c r="L162" s="148"/>
      <c r="M162" s="148"/>
      <c r="N162" s="148"/>
      <c r="O162" s="149"/>
      <c r="P162" s="10"/>
      <c r="Q162" s="10"/>
      <c r="R162" s="10"/>
      <c r="S162" s="10"/>
      <c r="T162" s="10"/>
      <c r="U162" s="10"/>
      <c r="V162" s="10"/>
      <c r="W162" s="10"/>
      <c r="X162" s="10"/>
      <c r="Y162" s="10"/>
      <c r="Z162" s="10"/>
      <c r="AA162" s="10"/>
      <c r="AB162" s="10"/>
    </row>
    <row r="163" spans="1:28" ht="51.75" customHeight="1">
      <c r="A163" s="187" t="s">
        <v>51</v>
      </c>
      <c r="B163" s="145"/>
      <c r="C163" s="145"/>
      <c r="D163" s="145"/>
      <c r="E163" s="188"/>
      <c r="F163" s="186" t="s">
        <v>52</v>
      </c>
      <c r="G163" s="145"/>
      <c r="H163" s="145"/>
      <c r="I163" s="187" t="s">
        <v>53</v>
      </c>
      <c r="J163" s="145"/>
      <c r="K163" s="145"/>
      <c r="L163" s="145"/>
      <c r="M163" s="145"/>
      <c r="N163" s="145"/>
      <c r="O163" s="188"/>
      <c r="P163" s="1"/>
      <c r="Q163" s="1"/>
      <c r="R163" s="1"/>
      <c r="S163" s="1"/>
      <c r="T163" s="1"/>
      <c r="U163" s="1"/>
      <c r="V163" s="1"/>
      <c r="W163" s="1"/>
      <c r="X163" s="1"/>
      <c r="Y163" s="1"/>
      <c r="Z163" s="1"/>
      <c r="AA163" s="1"/>
      <c r="AB163" s="1"/>
    </row>
    <row r="164" spans="1:28" ht="9" customHeight="1">
      <c r="A164" s="82"/>
      <c r="B164" s="83"/>
      <c r="C164" s="83"/>
      <c r="D164" s="1"/>
      <c r="E164" s="5"/>
      <c r="F164" s="83"/>
      <c r="G164" s="83"/>
      <c r="H164" s="83"/>
      <c r="I164" s="82"/>
      <c r="J164" s="83"/>
      <c r="K164" s="1"/>
      <c r="L164" s="1"/>
      <c r="M164" s="1"/>
      <c r="N164" s="11"/>
      <c r="O164" s="5"/>
      <c r="P164" s="1"/>
      <c r="Q164" s="1" t="s">
        <v>54</v>
      </c>
      <c r="R164" s="1"/>
      <c r="S164" s="1"/>
      <c r="T164" s="1"/>
      <c r="U164" s="1"/>
      <c r="V164" s="1"/>
      <c r="W164" s="1"/>
      <c r="X164" s="1"/>
      <c r="Y164" s="1"/>
      <c r="Z164" s="1"/>
      <c r="AA164" s="1"/>
      <c r="AB164" s="1"/>
    </row>
    <row r="165" spans="1:28" ht="15.75" customHeight="1">
      <c r="A165" s="4"/>
      <c r="B165" s="174" t="s">
        <v>55</v>
      </c>
      <c r="C165" s="145"/>
      <c r="D165" s="145"/>
      <c r="E165" s="5"/>
      <c r="F165" s="1"/>
      <c r="G165" s="174" t="s">
        <v>55</v>
      </c>
      <c r="H165" s="145"/>
      <c r="I165" s="191" t="s">
        <v>56</v>
      </c>
      <c r="J165" s="145"/>
      <c r="K165" s="145"/>
      <c r="L165" s="145"/>
      <c r="M165" s="145"/>
      <c r="N165" s="84" t="s">
        <v>2717</v>
      </c>
      <c r="O165" s="5"/>
      <c r="P165" s="1"/>
      <c r="Q165" s="1"/>
      <c r="R165" s="1"/>
      <c r="S165" s="11"/>
      <c r="T165" s="1"/>
      <c r="U165" s="1"/>
      <c r="V165" s="1"/>
      <c r="W165" s="1"/>
      <c r="X165" s="1"/>
      <c r="Y165" s="1"/>
      <c r="Z165" s="1"/>
      <c r="AA165" s="1"/>
      <c r="AB165" s="1"/>
    </row>
    <row r="166" spans="1:28" ht="15.75" customHeight="1">
      <c r="A166" s="4"/>
      <c r="B166" s="1"/>
      <c r="C166" s="1"/>
      <c r="D166" s="51" t="s">
        <v>57</v>
      </c>
      <c r="E166" s="5"/>
      <c r="F166" s="1"/>
      <c r="G166" s="33" t="s">
        <v>57</v>
      </c>
      <c r="H166" s="1"/>
      <c r="I166" s="4"/>
      <c r="J166" s="1"/>
      <c r="K166" s="1"/>
      <c r="L166" s="1"/>
      <c r="M166" s="1"/>
      <c r="N166" s="1"/>
      <c r="O166" s="5"/>
      <c r="P166" s="1"/>
      <c r="Q166" s="1"/>
      <c r="R166" s="1"/>
      <c r="S166" s="1"/>
      <c r="T166" s="1"/>
      <c r="U166" s="1"/>
      <c r="V166" s="1"/>
      <c r="W166" s="1"/>
      <c r="X166" s="1"/>
      <c r="Y166" s="1"/>
      <c r="Z166" s="1"/>
      <c r="AA166" s="1"/>
      <c r="AB166" s="1"/>
    </row>
    <row r="167" spans="1:28" ht="15.75" customHeight="1">
      <c r="A167" s="4"/>
      <c r="B167" s="1"/>
      <c r="C167" s="1"/>
      <c r="D167" s="84" t="s">
        <v>2716</v>
      </c>
      <c r="E167" s="5"/>
      <c r="F167" s="1"/>
      <c r="G167" s="84" t="s">
        <v>115</v>
      </c>
      <c r="H167" s="1"/>
      <c r="I167" s="192" t="s">
        <v>58</v>
      </c>
      <c r="J167" s="145"/>
      <c r="K167" s="145"/>
      <c r="L167" s="145"/>
      <c r="M167" s="145"/>
      <c r="N167" s="145"/>
      <c r="O167" s="188"/>
      <c r="P167" s="1"/>
      <c r="Q167" s="1"/>
      <c r="R167" s="1"/>
      <c r="S167" s="1"/>
      <c r="T167" s="1"/>
      <c r="U167" s="11"/>
      <c r="V167" s="1"/>
      <c r="W167" s="1"/>
      <c r="X167" s="1"/>
      <c r="Y167" s="1"/>
      <c r="Z167" s="1"/>
      <c r="AA167" s="1"/>
      <c r="AB167" s="1"/>
    </row>
    <row r="168" spans="1:28" ht="15.75" customHeight="1">
      <c r="A168" s="4"/>
      <c r="B168" s="193" t="s">
        <v>59</v>
      </c>
      <c r="C168" s="145"/>
      <c r="D168" s="145"/>
      <c r="E168" s="5"/>
      <c r="F168" s="1"/>
      <c r="G168" s="1"/>
      <c r="H168" s="85" t="s">
        <v>60</v>
      </c>
      <c r="I168" s="158"/>
      <c r="J168" s="145"/>
      <c r="K168" s="145"/>
      <c r="L168" s="145"/>
      <c r="M168" s="145"/>
      <c r="N168" s="145"/>
      <c r="O168" s="188"/>
      <c r="P168" s="1"/>
      <c r="Q168" s="11"/>
      <c r="R168" s="1"/>
      <c r="S168" s="1"/>
      <c r="T168" s="1"/>
      <c r="U168" s="1"/>
      <c r="V168" s="1"/>
      <c r="W168" s="1"/>
      <c r="X168" s="1"/>
      <c r="Y168" s="1"/>
      <c r="Z168" s="1"/>
      <c r="AA168" s="1"/>
      <c r="AB168" s="1"/>
    </row>
    <row r="169" spans="1:28" ht="15.75" customHeight="1">
      <c r="A169" s="4"/>
      <c r="B169" s="1" t="s">
        <v>61</v>
      </c>
      <c r="C169" s="1"/>
      <c r="D169" s="1"/>
      <c r="E169" s="5"/>
      <c r="F169" s="1" t="s">
        <v>62</v>
      </c>
      <c r="G169" s="1"/>
      <c r="H169" s="1"/>
      <c r="I169" s="86"/>
      <c r="J169" s="87"/>
      <c r="K169" s="87"/>
      <c r="L169" s="87"/>
      <c r="M169" s="87"/>
      <c r="N169" s="87"/>
      <c r="O169" s="88"/>
      <c r="P169" s="1"/>
      <c r="Q169" s="1"/>
      <c r="R169" s="1"/>
      <c r="S169" s="1"/>
      <c r="T169" s="1"/>
      <c r="U169" s="1"/>
      <c r="V169" s="1"/>
      <c r="W169" s="1"/>
      <c r="X169" s="1"/>
      <c r="Y169" s="1"/>
      <c r="Z169" s="1"/>
      <c r="AA169" s="1"/>
      <c r="AB169" s="1"/>
    </row>
    <row r="170" spans="1:28" ht="9" customHeight="1">
      <c r="A170" s="6"/>
      <c r="B170" s="22"/>
      <c r="C170" s="22"/>
      <c r="D170" s="22"/>
      <c r="E170" s="7"/>
      <c r="F170" s="22"/>
      <c r="G170" s="22"/>
      <c r="H170" s="22"/>
      <c r="I170" s="6"/>
      <c r="J170" s="22"/>
      <c r="K170" s="22"/>
      <c r="L170" s="22"/>
      <c r="M170" s="22"/>
      <c r="N170" s="22"/>
      <c r="O170" s="7"/>
      <c r="P170" s="1"/>
      <c r="Q170" s="1"/>
      <c r="R170" s="1"/>
      <c r="S170" s="1"/>
      <c r="T170" s="1"/>
      <c r="U170" s="1"/>
      <c r="V170" s="1"/>
      <c r="W170" s="1"/>
      <c r="X170" s="1"/>
      <c r="Y170" s="1"/>
      <c r="Z170" s="1"/>
      <c r="AA170" s="1"/>
      <c r="AB170" s="1"/>
    </row>
    <row r="171" spans="1:28" ht="8.25" customHeight="1">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c r="AA171" s="1"/>
      <c r="AB171" s="1"/>
    </row>
    <row r="172" spans="1:28" ht="31.5" customHeight="1">
      <c r="A172" s="147" t="s">
        <v>63</v>
      </c>
      <c r="B172" s="148"/>
      <c r="C172" s="148"/>
      <c r="D172" s="148"/>
      <c r="E172" s="148"/>
      <c r="F172" s="148"/>
      <c r="G172" s="148"/>
      <c r="H172" s="148"/>
      <c r="I172" s="148"/>
      <c r="J172" s="148"/>
      <c r="K172" s="148"/>
      <c r="L172" s="148"/>
      <c r="M172" s="148"/>
      <c r="N172" s="148"/>
      <c r="O172" s="149"/>
      <c r="P172" s="10"/>
      <c r="Q172" s="10"/>
      <c r="R172" s="10"/>
      <c r="S172" s="10"/>
      <c r="T172" s="10"/>
      <c r="U172" s="10"/>
      <c r="V172" s="10"/>
      <c r="W172" s="10"/>
      <c r="X172" s="10"/>
      <c r="Y172" s="10"/>
      <c r="Z172" s="10"/>
      <c r="AA172" s="10"/>
      <c r="AB172" s="10"/>
    </row>
    <row r="173" spans="1:28" ht="15" customHeight="1">
      <c r="A173" s="150" t="s">
        <v>64</v>
      </c>
      <c r="B173" s="151"/>
      <c r="C173" s="151"/>
      <c r="D173" s="151"/>
      <c r="E173" s="151"/>
      <c r="F173" s="151"/>
      <c r="G173" s="151"/>
      <c r="H173" s="151"/>
      <c r="I173" s="151"/>
      <c r="J173" s="151"/>
      <c r="K173" s="151"/>
      <c r="L173" s="151"/>
      <c r="M173" s="151"/>
      <c r="N173" s="151"/>
      <c r="O173" s="152"/>
      <c r="P173" s="1"/>
      <c r="Q173" s="1"/>
      <c r="R173" s="1"/>
      <c r="S173" s="1"/>
      <c r="T173" s="1"/>
      <c r="U173" s="1"/>
      <c r="V173" s="1"/>
      <c r="W173" s="1"/>
      <c r="X173" s="1"/>
      <c r="Y173" s="1"/>
      <c r="Z173" s="1"/>
      <c r="AA173" s="1"/>
      <c r="AB173" s="1"/>
    </row>
    <row r="174" spans="1:28" ht="15.75" customHeight="1">
      <c r="A174" s="153"/>
      <c r="B174" s="154"/>
      <c r="C174" s="154"/>
      <c r="D174" s="154"/>
      <c r="E174" s="154"/>
      <c r="F174" s="154"/>
      <c r="G174" s="154"/>
      <c r="H174" s="154"/>
      <c r="I174" s="154"/>
      <c r="J174" s="154"/>
      <c r="K174" s="154"/>
      <c r="L174" s="154"/>
      <c r="M174" s="154"/>
      <c r="N174" s="154"/>
      <c r="O174" s="155"/>
      <c r="P174" s="1"/>
      <c r="Q174" s="10"/>
      <c r="R174" s="10"/>
      <c r="S174" s="10"/>
      <c r="T174" s="10"/>
      <c r="U174" s="10"/>
      <c r="V174" s="10"/>
      <c r="W174" s="10"/>
      <c r="X174" s="10"/>
      <c r="Y174" s="10"/>
      <c r="Z174" s="10"/>
      <c r="AA174" s="10"/>
      <c r="AB174" s="10"/>
    </row>
    <row r="175" spans="1:28" ht="7.5" customHeight="1">
      <c r="A175" s="4"/>
      <c r="B175" s="33"/>
      <c r="C175" s="33"/>
      <c r="D175" s="33"/>
      <c r="E175" s="33"/>
      <c r="F175" s="33"/>
      <c r="G175" s="33"/>
      <c r="H175" s="33"/>
      <c r="I175" s="33"/>
      <c r="J175" s="33"/>
      <c r="K175" s="33"/>
      <c r="L175" s="33"/>
      <c r="M175" s="33"/>
      <c r="N175" s="33"/>
      <c r="O175" s="5"/>
      <c r="P175" s="1"/>
      <c r="Q175" s="10"/>
      <c r="R175" s="10"/>
      <c r="S175" s="10"/>
      <c r="T175" s="10"/>
      <c r="U175" s="10"/>
      <c r="V175" s="10"/>
      <c r="W175" s="10"/>
      <c r="X175" s="10"/>
      <c r="Y175" s="10"/>
      <c r="Z175" s="10"/>
      <c r="AA175" s="10"/>
      <c r="AB175" s="10"/>
    </row>
    <row r="176" spans="1:28" ht="19.5" customHeight="1">
      <c r="A176" s="4"/>
      <c r="B176" s="203" t="s">
        <v>65</v>
      </c>
      <c r="C176" s="138"/>
      <c r="D176" s="138"/>
      <c r="E176" s="138"/>
      <c r="F176" s="138"/>
      <c r="G176" s="139"/>
      <c r="H176" s="33"/>
      <c r="I176" s="203" t="s">
        <v>66</v>
      </c>
      <c r="J176" s="138"/>
      <c r="K176" s="138"/>
      <c r="L176" s="138"/>
      <c r="M176" s="204"/>
      <c r="N176" s="1"/>
      <c r="O176" s="16" t="str">
        <f>HYPERLINK("#MI_Oferente_Singular!A1","INICIO")</f>
        <v>INICIO</v>
      </c>
      <c r="P176" s="1"/>
      <c r="Q176" s="10"/>
      <c r="R176" s="10"/>
      <c r="S176" s="10"/>
      <c r="T176" s="10"/>
      <c r="U176" s="10"/>
      <c r="V176" s="10"/>
      <c r="W176" s="10"/>
      <c r="X176" s="10"/>
      <c r="Y176" s="10"/>
      <c r="Z176" s="10"/>
      <c r="AA176" s="10"/>
      <c r="AB176" s="10"/>
    </row>
    <row r="177" spans="1:28" ht="15.75" customHeight="1">
      <c r="A177" s="4"/>
      <c r="B177" s="197" t="s">
        <v>67</v>
      </c>
      <c r="C177" s="198"/>
      <c r="D177" s="199"/>
      <c r="E177" s="203" t="s">
        <v>68</v>
      </c>
      <c r="F177" s="138"/>
      <c r="G177" s="139"/>
      <c r="H177" s="1"/>
      <c r="I177" s="197" t="s">
        <v>67</v>
      </c>
      <c r="J177" s="198"/>
      <c r="K177" s="198"/>
      <c r="L177" s="199"/>
      <c r="M177" s="205" t="s">
        <v>69</v>
      </c>
      <c r="N177" s="1"/>
      <c r="O177" s="5"/>
      <c r="P177" s="1"/>
      <c r="Q177" s="10"/>
      <c r="R177" s="10"/>
      <c r="S177" s="10"/>
      <c r="T177" s="10"/>
      <c r="U177" s="10"/>
      <c r="V177" s="10"/>
      <c r="W177" s="10"/>
      <c r="X177" s="10"/>
      <c r="Y177" s="10"/>
      <c r="Z177" s="10"/>
      <c r="AA177" s="10"/>
      <c r="AB177" s="10"/>
    </row>
    <row r="178" spans="1:28" ht="15.75" customHeight="1">
      <c r="A178" s="4"/>
      <c r="B178" s="200"/>
      <c r="C178" s="201"/>
      <c r="D178" s="202"/>
      <c r="E178" s="89" t="s">
        <v>70</v>
      </c>
      <c r="F178" s="90" t="s">
        <v>71</v>
      </c>
      <c r="G178" s="90" t="s">
        <v>72</v>
      </c>
      <c r="H178" s="1"/>
      <c r="I178" s="200"/>
      <c r="J178" s="201"/>
      <c r="K178" s="201"/>
      <c r="L178" s="202"/>
      <c r="M178" s="206"/>
      <c r="N178" s="1"/>
      <c r="O178" s="5"/>
      <c r="P178" s="1"/>
      <c r="Q178" s="10"/>
      <c r="R178" s="90" t="s">
        <v>72</v>
      </c>
      <c r="S178" s="10"/>
      <c r="T178" s="10"/>
      <c r="U178" s="137" t="s">
        <v>73</v>
      </c>
      <c r="V178" s="138"/>
      <c r="W178" s="139"/>
      <c r="X178" s="91">
        <v>0.02</v>
      </c>
      <c r="Y178" s="92"/>
      <c r="Z178" s="93" t="str">
        <f t="shared" ref="Z178:Z180" si="7">IF(Y178&gt;0,SUM(E180+Y178),"")</f>
        <v/>
      </c>
      <c r="AA178" s="10"/>
      <c r="AB178" s="10"/>
    </row>
    <row r="179" spans="1:28" ht="15.75" customHeight="1">
      <c r="A179" s="4"/>
      <c r="B179" s="194" t="s">
        <v>65</v>
      </c>
      <c r="C179" s="195"/>
      <c r="D179" s="196"/>
      <c r="E179" s="94">
        <v>0.02</v>
      </c>
      <c r="F179" s="95">
        <v>0.01</v>
      </c>
      <c r="G179" s="93">
        <f>IF(F179&gt;0,SUM(E179+F179),"")</f>
        <v>0.03</v>
      </c>
      <c r="H179" s="1"/>
      <c r="I179" s="194" t="s">
        <v>74</v>
      </c>
      <c r="J179" s="195"/>
      <c r="K179" s="195"/>
      <c r="L179" s="196"/>
      <c r="M179" s="96"/>
      <c r="N179" s="1"/>
      <c r="O179" s="5"/>
      <c r="P179" s="1"/>
      <c r="Q179" s="10"/>
      <c r="R179" s="97" t="str">
        <f>IF(M179&gt;0,SUM(L179+M179),"")</f>
        <v/>
      </c>
      <c r="S179" s="1"/>
      <c r="T179" s="10"/>
      <c r="U179" s="137" t="s">
        <v>75</v>
      </c>
      <c r="V179" s="138"/>
      <c r="W179" s="139"/>
      <c r="X179" s="91">
        <v>0.02</v>
      </c>
      <c r="Y179" s="92"/>
      <c r="Z179" s="93" t="str">
        <f t="shared" si="7"/>
        <v/>
      </c>
      <c r="AA179" s="10"/>
      <c r="AB179" s="10"/>
    </row>
    <row r="180" spans="1:28" ht="15.75" hidden="1" customHeight="1">
      <c r="A180" s="4"/>
      <c r="B180" s="144"/>
      <c r="C180" s="145"/>
      <c r="D180" s="145"/>
      <c r="E180" s="99"/>
      <c r="F180" s="1"/>
      <c r="G180" s="1"/>
      <c r="H180" s="1"/>
      <c r="I180" s="144"/>
      <c r="J180" s="145"/>
      <c r="K180" s="145"/>
      <c r="L180" s="145"/>
      <c r="M180" s="1"/>
      <c r="N180" s="1"/>
      <c r="O180" s="5"/>
      <c r="P180" s="1"/>
      <c r="Q180" s="10"/>
      <c r="R180" s="97" t="str">
        <f t="shared" ref="R180:R183" si="8">IF(S180&gt;0,SUM(L180+S180),"")</f>
        <v/>
      </c>
      <c r="S180" s="92"/>
      <c r="T180" s="10"/>
      <c r="U180" s="137" t="s">
        <v>76</v>
      </c>
      <c r="V180" s="138"/>
      <c r="W180" s="139"/>
      <c r="X180" s="91">
        <v>0.03</v>
      </c>
      <c r="Y180" s="92"/>
      <c r="Z180" s="93" t="str">
        <f t="shared" si="7"/>
        <v/>
      </c>
      <c r="AA180" s="10"/>
      <c r="AB180" s="10"/>
    </row>
    <row r="181" spans="1:28" ht="15.75" hidden="1" customHeight="1">
      <c r="A181" s="4"/>
      <c r="B181" s="144"/>
      <c r="C181" s="145"/>
      <c r="D181" s="145"/>
      <c r="E181" s="99"/>
      <c r="F181" s="1"/>
      <c r="G181" s="1"/>
      <c r="H181" s="1"/>
      <c r="I181" s="144"/>
      <c r="J181" s="145"/>
      <c r="K181" s="145"/>
      <c r="L181" s="145"/>
      <c r="M181" s="1"/>
      <c r="N181" s="1"/>
      <c r="O181" s="5"/>
      <c r="P181" s="1"/>
      <c r="Q181" s="10"/>
      <c r="R181" s="97" t="str">
        <f t="shared" si="8"/>
        <v/>
      </c>
      <c r="S181" s="92"/>
      <c r="T181" s="10"/>
      <c r="U181" s="10"/>
      <c r="V181" s="10"/>
      <c r="W181" s="10"/>
      <c r="X181" s="10"/>
      <c r="Y181" s="10"/>
      <c r="Z181" s="10"/>
      <c r="AA181" s="10"/>
      <c r="AB181" s="10"/>
    </row>
    <row r="182" spans="1:28" ht="15.75" hidden="1" customHeight="1">
      <c r="A182" s="4"/>
      <c r="B182" s="144"/>
      <c r="C182" s="145"/>
      <c r="D182" s="145"/>
      <c r="E182" s="99"/>
      <c r="F182" s="1"/>
      <c r="G182" s="1"/>
      <c r="H182" s="1"/>
      <c r="I182" s="144"/>
      <c r="J182" s="145"/>
      <c r="K182" s="145"/>
      <c r="L182" s="145"/>
      <c r="M182" s="1"/>
      <c r="N182" s="1"/>
      <c r="O182" s="5"/>
      <c r="P182" s="1"/>
      <c r="Q182" s="10"/>
      <c r="R182" s="97" t="str">
        <f t="shared" si="8"/>
        <v/>
      </c>
      <c r="S182" s="92"/>
      <c r="T182" s="10"/>
      <c r="U182" s="10"/>
      <c r="V182" s="10"/>
      <c r="W182" s="10"/>
      <c r="X182" s="10"/>
      <c r="Y182" s="10"/>
      <c r="Z182" s="10"/>
      <c r="AA182" s="10"/>
      <c r="AB182" s="10"/>
    </row>
    <row r="183" spans="1:28" ht="15.75" customHeight="1">
      <c r="A183" s="4"/>
      <c r="B183" s="1"/>
      <c r="C183" s="1"/>
      <c r="D183" s="1"/>
      <c r="E183" s="1"/>
      <c r="F183" s="1"/>
      <c r="G183" s="1"/>
      <c r="H183" s="1"/>
      <c r="I183" s="144"/>
      <c r="J183" s="145"/>
      <c r="K183" s="145"/>
      <c r="L183" s="145"/>
      <c r="M183" s="1"/>
      <c r="N183" s="1"/>
      <c r="O183" s="5"/>
      <c r="P183" s="1"/>
      <c r="Q183" s="10"/>
      <c r="R183" s="97" t="str">
        <f t="shared" si="8"/>
        <v/>
      </c>
      <c r="S183" s="92"/>
      <c r="T183" s="10"/>
      <c r="U183" s="10"/>
      <c r="V183" s="10"/>
      <c r="W183" s="10"/>
      <c r="X183" s="10"/>
      <c r="Y183" s="10"/>
      <c r="Z183" s="10"/>
      <c r="AA183" s="10"/>
      <c r="AB183" s="10"/>
    </row>
    <row r="184" spans="1:28" ht="15.75" customHeight="1">
      <c r="A184" s="4"/>
      <c r="B184" s="1" t="s">
        <v>77</v>
      </c>
      <c r="C184" s="1"/>
      <c r="D184" s="1"/>
      <c r="E184" s="1"/>
      <c r="F184" s="1"/>
      <c r="G184" s="1"/>
      <c r="H184" s="1"/>
      <c r="I184" s="1"/>
      <c r="J184" s="1"/>
      <c r="K184" s="1"/>
      <c r="L184" s="1"/>
      <c r="M184" s="1"/>
      <c r="N184" s="1"/>
      <c r="O184" s="5"/>
      <c r="P184" s="1"/>
      <c r="Q184" s="1"/>
      <c r="R184" s="1"/>
      <c r="S184" s="1"/>
      <c r="T184" s="1"/>
      <c r="U184" s="1"/>
      <c r="V184" s="1"/>
      <c r="W184" s="1"/>
      <c r="X184" s="1"/>
      <c r="Y184" s="1"/>
      <c r="Z184" s="1"/>
      <c r="AA184" s="1"/>
      <c r="AB184" s="1"/>
    </row>
    <row r="185" spans="1:28" ht="15.75" customHeight="1">
      <c r="A185" s="4"/>
      <c r="B185" s="100" t="s">
        <v>78</v>
      </c>
      <c r="C185" s="101">
        <f>+SUM(G179:G182)</f>
        <v>0.03</v>
      </c>
      <c r="D185" s="102" t="s">
        <v>79</v>
      </c>
      <c r="E185" s="103">
        <f>+(C185*SUM(K20:K35))</f>
        <v>89598207.599999994</v>
      </c>
      <c r="F185" s="104"/>
      <c r="G185" s="1"/>
      <c r="H185" s="1"/>
      <c r="I185" s="100" t="s">
        <v>78</v>
      </c>
      <c r="J185" s="101">
        <f>+SUM(M179:M183)</f>
        <v>0</v>
      </c>
      <c r="K185" s="146" t="s">
        <v>79</v>
      </c>
      <c r="L185" s="145"/>
      <c r="M185" s="103">
        <f>+J185*(SUM(K20:K35))</f>
        <v>0</v>
      </c>
      <c r="N185" s="105"/>
      <c r="O185" s="88"/>
      <c r="P185" s="1"/>
      <c r="Q185" s="1"/>
      <c r="R185" s="1"/>
      <c r="S185" s="1"/>
      <c r="T185" s="1"/>
      <c r="U185" s="1"/>
      <c r="V185" s="1"/>
      <c r="W185" s="1"/>
      <c r="X185" s="1"/>
      <c r="Y185" s="1"/>
      <c r="Z185" s="1"/>
      <c r="AA185" s="1"/>
      <c r="AB185" s="1"/>
    </row>
    <row r="186" spans="1:28" ht="15.75" customHeight="1">
      <c r="A186" s="6"/>
      <c r="B186" s="22"/>
      <c r="C186" s="22"/>
      <c r="D186" s="22"/>
      <c r="E186" s="22"/>
      <c r="F186" s="22"/>
      <c r="G186" s="22"/>
      <c r="H186" s="22"/>
      <c r="I186" s="106" t="s">
        <v>80</v>
      </c>
      <c r="J186" s="22"/>
      <c r="K186" s="22"/>
      <c r="L186" s="22"/>
      <c r="M186" s="22"/>
      <c r="N186" s="22"/>
      <c r="O186" s="7"/>
      <c r="P186" s="1"/>
      <c r="Q186" s="1"/>
      <c r="R186" s="1"/>
      <c r="S186" s="1"/>
      <c r="T186" s="1"/>
      <c r="U186" s="1"/>
      <c r="V186" s="1"/>
      <c r="W186" s="1"/>
      <c r="X186" s="1"/>
      <c r="Y186" s="1"/>
      <c r="Z186" s="1"/>
      <c r="AA186" s="1"/>
      <c r="AB186" s="1"/>
    </row>
    <row r="187" spans="1:28" ht="8.25" customHeight="1">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c r="AA187" s="1"/>
      <c r="AB187" s="1"/>
    </row>
    <row r="188" spans="1:28" ht="31.5" customHeight="1">
      <c r="A188" s="147" t="s">
        <v>81</v>
      </c>
      <c r="B188" s="148"/>
      <c r="C188" s="148"/>
      <c r="D188" s="148"/>
      <c r="E188" s="148"/>
      <c r="F188" s="148"/>
      <c r="G188" s="148"/>
      <c r="H188" s="148"/>
      <c r="I188" s="148"/>
      <c r="J188" s="148"/>
      <c r="K188" s="148"/>
      <c r="L188" s="148"/>
      <c r="M188" s="148"/>
      <c r="N188" s="148"/>
      <c r="O188" s="149"/>
      <c r="P188" s="10"/>
      <c r="Q188" s="10"/>
      <c r="R188" s="10"/>
      <c r="S188" s="10"/>
      <c r="T188" s="10"/>
      <c r="U188" s="10"/>
      <c r="V188" s="10"/>
      <c r="W188" s="10"/>
      <c r="X188" s="10"/>
      <c r="Y188" s="10"/>
      <c r="Z188" s="10"/>
      <c r="AA188" s="10"/>
      <c r="AB188" s="10"/>
    </row>
    <row r="189" spans="1:28" ht="15" customHeight="1">
      <c r="A189" s="150" t="s">
        <v>82</v>
      </c>
      <c r="B189" s="151"/>
      <c r="C189" s="151"/>
      <c r="D189" s="151"/>
      <c r="E189" s="151"/>
      <c r="F189" s="151"/>
      <c r="G189" s="151"/>
      <c r="H189" s="151"/>
      <c r="I189" s="151"/>
      <c r="J189" s="151"/>
      <c r="K189" s="151"/>
      <c r="L189" s="151"/>
      <c r="M189" s="151"/>
      <c r="N189" s="151"/>
      <c r="O189" s="152"/>
      <c r="P189" s="1"/>
      <c r="Q189" s="1"/>
      <c r="R189" s="1"/>
      <c r="S189" s="1"/>
      <c r="T189" s="1"/>
      <c r="U189" s="1"/>
      <c r="V189" s="1"/>
      <c r="W189" s="1"/>
      <c r="X189" s="1"/>
      <c r="Y189" s="1"/>
      <c r="Z189" s="1"/>
      <c r="AA189" s="1"/>
      <c r="AB189" s="1"/>
    </row>
    <row r="190" spans="1:28" ht="15.75" customHeight="1">
      <c r="A190" s="153"/>
      <c r="B190" s="154"/>
      <c r="C190" s="154"/>
      <c r="D190" s="154"/>
      <c r="E190" s="154"/>
      <c r="F190" s="154"/>
      <c r="G190" s="154"/>
      <c r="H190" s="154"/>
      <c r="I190" s="154"/>
      <c r="J190" s="154"/>
      <c r="K190" s="154"/>
      <c r="L190" s="154"/>
      <c r="M190" s="154"/>
      <c r="N190" s="154"/>
      <c r="O190" s="155"/>
      <c r="P190" s="1"/>
      <c r="Q190" s="1"/>
      <c r="R190" s="1"/>
      <c r="S190" s="1"/>
      <c r="T190" s="1"/>
      <c r="U190" s="1"/>
      <c r="V190" s="1"/>
      <c r="W190" s="1"/>
      <c r="X190" s="1"/>
      <c r="Y190" s="1"/>
      <c r="Z190" s="1"/>
      <c r="AA190" s="1"/>
      <c r="AB190" s="1"/>
    </row>
    <row r="191" spans="1:28" ht="15.75" customHeight="1">
      <c r="A191" s="4"/>
      <c r="B191" s="1"/>
      <c r="C191" s="1"/>
      <c r="D191" s="1"/>
      <c r="E191" s="1"/>
      <c r="F191" s="1"/>
      <c r="G191" s="1"/>
      <c r="H191" s="1"/>
      <c r="I191" s="1"/>
      <c r="J191" s="1"/>
      <c r="K191" s="1"/>
      <c r="L191" s="1"/>
      <c r="M191" s="1"/>
      <c r="N191" s="1"/>
      <c r="O191" s="16" t="str">
        <f>HYPERLINK("#MI_Oferente_Singular!A1","INICIO")</f>
        <v>INICIO</v>
      </c>
      <c r="P191" s="1"/>
      <c r="Q191" s="107"/>
      <c r="R191" s="107"/>
      <c r="S191" s="107"/>
      <c r="T191" s="107"/>
      <c r="U191" s="1"/>
      <c r="V191" s="1"/>
      <c r="W191" s="1"/>
      <c r="X191" s="1"/>
      <c r="Y191" s="1"/>
      <c r="Z191" s="1"/>
      <c r="AA191" s="1"/>
      <c r="AB191" s="1"/>
    </row>
    <row r="192" spans="1:28" ht="15.75" customHeight="1">
      <c r="A192" s="4"/>
      <c r="B192" s="156" t="s">
        <v>83</v>
      </c>
      <c r="C192" s="145"/>
      <c r="D192" s="1"/>
      <c r="E192" s="1" t="s">
        <v>84</v>
      </c>
      <c r="F192" s="1"/>
      <c r="G192" s="1"/>
      <c r="H192" s="33" t="s">
        <v>85</v>
      </c>
      <c r="I192" s="1"/>
      <c r="J192" s="1" t="s">
        <v>86</v>
      </c>
      <c r="K192" s="1"/>
      <c r="L192" s="1"/>
      <c r="M192" s="1"/>
      <c r="N192" s="1"/>
      <c r="O192" s="5"/>
      <c r="P192" s="1"/>
      <c r="Q192" s="109"/>
      <c r="R192" s="110"/>
      <c r="S192" s="110"/>
      <c r="T192" s="109"/>
      <c r="U192" s="1"/>
      <c r="V192" s="1"/>
      <c r="W192" s="1"/>
      <c r="X192" s="1"/>
      <c r="Y192" s="1"/>
      <c r="Z192" s="1"/>
      <c r="AA192" s="1"/>
      <c r="AB192" s="1"/>
    </row>
    <row r="193" spans="1:28" ht="15.75" customHeight="1">
      <c r="A193" s="4"/>
      <c r="B193" s="1"/>
      <c r="C193" s="111">
        <v>36941</v>
      </c>
      <c r="D193" s="1"/>
      <c r="E193" s="112">
        <v>2225</v>
      </c>
      <c r="F193" s="1"/>
      <c r="G193" s="1"/>
      <c r="H193" s="113" t="s">
        <v>2677</v>
      </c>
      <c r="I193" s="1"/>
      <c r="J193" s="1"/>
      <c r="K193" s="111">
        <v>36970</v>
      </c>
      <c r="L193" s="1"/>
      <c r="M193" s="1"/>
      <c r="N193" s="1"/>
      <c r="O193" s="5"/>
      <c r="P193" s="1"/>
      <c r="Q193" s="1"/>
      <c r="R193" s="1"/>
      <c r="S193" s="1"/>
      <c r="T193" s="1"/>
      <c r="U193" s="1"/>
      <c r="V193" s="1"/>
      <c r="W193" s="1"/>
      <c r="X193" s="1"/>
      <c r="Y193" s="1"/>
      <c r="Z193" s="1"/>
      <c r="AA193" s="1"/>
      <c r="AB193" s="1"/>
    </row>
    <row r="194" spans="1:28" ht="15.75" customHeight="1">
      <c r="A194" s="4"/>
      <c r="B194" s="114" t="s">
        <v>87</v>
      </c>
      <c r="C194" s="1"/>
      <c r="D194" s="1"/>
      <c r="E194" s="1"/>
      <c r="F194" s="1"/>
      <c r="G194" s="1"/>
      <c r="H194" s="1"/>
      <c r="I194" s="1"/>
      <c r="J194" s="1"/>
      <c r="K194" s="1"/>
      <c r="L194" s="1"/>
      <c r="M194" s="1"/>
      <c r="N194" s="1"/>
      <c r="O194" s="88"/>
      <c r="P194" s="1"/>
      <c r="Q194" s="1"/>
      <c r="R194" s="1"/>
      <c r="S194" s="1"/>
      <c r="T194" s="1"/>
      <c r="U194" s="1"/>
      <c r="V194" s="1"/>
      <c r="W194" s="1"/>
      <c r="X194" s="1"/>
      <c r="Y194" s="1"/>
      <c r="Z194" s="1"/>
      <c r="AA194" s="1"/>
      <c r="AB194" s="1"/>
    </row>
    <row r="195" spans="1:28" ht="15.75" customHeight="1">
      <c r="A195" s="6"/>
      <c r="B195" s="22"/>
      <c r="C195" s="22"/>
      <c r="D195" s="22"/>
      <c r="E195" s="22"/>
      <c r="F195" s="22"/>
      <c r="G195" s="22"/>
      <c r="H195" s="22"/>
      <c r="I195" s="22"/>
      <c r="J195" s="22"/>
      <c r="K195" s="22"/>
      <c r="L195" s="22"/>
      <c r="M195" s="22"/>
      <c r="N195" s="22"/>
      <c r="O195" s="7"/>
      <c r="P195" s="1"/>
      <c r="Q195" s="1"/>
      <c r="R195" s="1"/>
      <c r="S195" s="1"/>
      <c r="T195" s="1"/>
      <c r="U195" s="1"/>
      <c r="V195" s="1"/>
      <c r="W195" s="1"/>
      <c r="X195" s="1"/>
      <c r="Y195" s="1"/>
      <c r="Z195" s="1"/>
      <c r="AA195" s="1"/>
      <c r="AB195" s="1"/>
    </row>
    <row r="196" spans="1:28" ht="8.25" customHeight="1">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c r="AA196" s="1"/>
      <c r="AB196" s="1"/>
    </row>
    <row r="197" spans="1:28" ht="31.5" customHeight="1">
      <c r="A197" s="147" t="s">
        <v>88</v>
      </c>
      <c r="B197" s="148"/>
      <c r="C197" s="148"/>
      <c r="D197" s="148"/>
      <c r="E197" s="148"/>
      <c r="F197" s="148"/>
      <c r="G197" s="148"/>
      <c r="H197" s="148"/>
      <c r="I197" s="148"/>
      <c r="J197" s="148"/>
      <c r="K197" s="148"/>
      <c r="L197" s="148"/>
      <c r="M197" s="148"/>
      <c r="N197" s="148"/>
      <c r="O197" s="149"/>
      <c r="P197" s="10"/>
      <c r="Q197" s="10"/>
      <c r="R197" s="10"/>
      <c r="S197" s="10"/>
      <c r="T197" s="10"/>
      <c r="U197" s="10"/>
      <c r="V197" s="10"/>
      <c r="W197" s="10"/>
      <c r="X197" s="10"/>
      <c r="Y197" s="10"/>
      <c r="Z197" s="10"/>
      <c r="AA197" s="10"/>
      <c r="AB197" s="10"/>
    </row>
    <row r="198" spans="1:28" ht="15.75" customHeight="1">
      <c r="A198" s="4"/>
      <c r="B198" s="1"/>
      <c r="C198" s="1"/>
      <c r="D198" s="1"/>
      <c r="E198" s="1"/>
      <c r="F198" s="1"/>
      <c r="G198" s="1"/>
      <c r="H198" s="1"/>
      <c r="I198" s="1"/>
      <c r="J198" s="1"/>
      <c r="K198" s="1"/>
      <c r="L198" s="1"/>
      <c r="M198" s="1"/>
      <c r="N198" s="1"/>
      <c r="O198" s="16" t="str">
        <f>HYPERLINK("#MI_Oferente_Singular!A1","INICIO")</f>
        <v>INICIO</v>
      </c>
      <c r="P198" s="1"/>
      <c r="Q198" s="1"/>
      <c r="R198" s="1"/>
      <c r="S198" s="1"/>
      <c r="T198" s="1"/>
      <c r="U198" s="1"/>
      <c r="V198" s="1"/>
      <c r="W198" s="1"/>
      <c r="X198" s="1"/>
      <c r="Y198" s="1"/>
      <c r="Z198" s="1"/>
      <c r="AA198" s="1"/>
      <c r="AB198" s="1"/>
    </row>
    <row r="199" spans="1:28" ht="231" customHeight="1">
      <c r="A199" s="4"/>
      <c r="B199" s="143" t="s">
        <v>89</v>
      </c>
      <c r="C199" s="141"/>
      <c r="D199" s="141"/>
      <c r="E199" s="141"/>
      <c r="F199" s="141"/>
      <c r="G199" s="141"/>
      <c r="H199" s="141"/>
      <c r="I199" s="141"/>
      <c r="J199" s="141"/>
      <c r="K199" s="141"/>
      <c r="L199" s="141"/>
      <c r="M199" s="141"/>
      <c r="N199" s="142"/>
      <c r="O199" s="5"/>
      <c r="P199" s="1"/>
      <c r="Q199" s="1"/>
      <c r="R199" s="1"/>
      <c r="S199" s="1"/>
      <c r="T199" s="1"/>
      <c r="U199" s="1"/>
      <c r="V199" s="1"/>
      <c r="W199" s="1"/>
      <c r="X199" s="1"/>
      <c r="Y199" s="1"/>
      <c r="Z199" s="1"/>
      <c r="AA199" s="1"/>
      <c r="AB199" s="1"/>
    </row>
    <row r="200" spans="1:28" ht="15.75" customHeight="1">
      <c r="A200" s="4"/>
      <c r="B200" s="140"/>
      <c r="C200" s="141"/>
      <c r="D200" s="141"/>
      <c r="E200" s="141"/>
      <c r="F200" s="141"/>
      <c r="G200" s="141"/>
      <c r="H200" s="141"/>
      <c r="I200" s="141"/>
      <c r="J200" s="141"/>
      <c r="K200" s="141"/>
      <c r="L200" s="141"/>
      <c r="M200" s="141"/>
      <c r="N200" s="142"/>
      <c r="O200" s="5"/>
      <c r="P200" s="1"/>
      <c r="Q200" s="1"/>
      <c r="R200" s="1"/>
      <c r="S200" s="1"/>
      <c r="T200" s="1"/>
      <c r="U200" s="1"/>
      <c r="V200" s="1"/>
      <c r="W200" s="1"/>
      <c r="X200" s="1"/>
      <c r="Y200" s="1"/>
      <c r="Z200" s="1"/>
      <c r="AA200" s="1"/>
      <c r="AB200" s="1"/>
    </row>
    <row r="201" spans="1:28" ht="15.75" customHeight="1">
      <c r="A201" s="4"/>
      <c r="B201" s="143" t="s">
        <v>90</v>
      </c>
      <c r="C201" s="141"/>
      <c r="D201" s="141"/>
      <c r="E201" s="141"/>
      <c r="F201" s="141"/>
      <c r="G201" s="141"/>
      <c r="H201" s="141"/>
      <c r="I201" s="141"/>
      <c r="J201" s="141"/>
      <c r="K201" s="141"/>
      <c r="L201" s="141"/>
      <c r="M201" s="141"/>
      <c r="N201" s="142"/>
      <c r="O201" s="5"/>
      <c r="P201" s="1"/>
      <c r="Q201" s="1"/>
      <c r="R201" s="1"/>
      <c r="S201" s="1"/>
      <c r="T201" s="1"/>
      <c r="U201" s="1"/>
      <c r="V201" s="1"/>
      <c r="W201" s="1"/>
      <c r="X201" s="1"/>
      <c r="Y201" s="1"/>
      <c r="Z201" s="1"/>
      <c r="AA201" s="1"/>
      <c r="AB201" s="1"/>
    </row>
    <row r="202" spans="1:28" ht="15" customHeight="1">
      <c r="A202" s="4"/>
      <c r="B202" s="107" t="s">
        <v>91</v>
      </c>
      <c r="C202" s="107"/>
      <c r="D202" s="107"/>
      <c r="E202" s="107"/>
      <c r="F202" s="107"/>
      <c r="G202" s="107"/>
      <c r="H202" s="107"/>
      <c r="I202" s="107"/>
      <c r="J202" s="107"/>
      <c r="K202" s="107"/>
      <c r="L202" s="107"/>
      <c r="M202" s="107"/>
      <c r="N202" s="107"/>
      <c r="O202" s="5"/>
      <c r="P202" s="1"/>
      <c r="Q202" s="1"/>
      <c r="R202" s="1"/>
      <c r="S202" s="1"/>
      <c r="T202" s="1"/>
      <c r="U202" s="1"/>
      <c r="V202" s="1"/>
      <c r="W202" s="1"/>
      <c r="X202" s="1"/>
      <c r="Y202" s="1"/>
      <c r="Z202" s="1"/>
      <c r="AA202" s="1"/>
      <c r="AB202" s="1"/>
    </row>
    <row r="203" spans="1:28" ht="17.25" customHeight="1">
      <c r="A203" s="4"/>
      <c r="B203" s="115"/>
      <c r="C203" s="1"/>
      <c r="D203" s="1"/>
      <c r="E203" s="1"/>
      <c r="F203" s="1"/>
      <c r="G203" s="1"/>
      <c r="H203" s="1"/>
      <c r="I203" s="1"/>
      <c r="J203" s="1"/>
      <c r="K203" s="1"/>
      <c r="L203" s="1"/>
      <c r="M203" s="1"/>
      <c r="N203" s="1"/>
      <c r="O203" s="5"/>
      <c r="P203" s="1"/>
      <c r="Q203" s="1"/>
      <c r="R203" s="116"/>
      <c r="S203" s="1"/>
      <c r="T203" s="1"/>
      <c r="U203" s="1"/>
      <c r="V203" s="1"/>
      <c r="W203" s="1"/>
      <c r="X203" s="1"/>
      <c r="Y203" s="1"/>
      <c r="Z203" s="1"/>
      <c r="AA203" s="1"/>
      <c r="AB203" s="1"/>
    </row>
    <row r="204" spans="1:28" ht="15.75" customHeight="1">
      <c r="A204" s="4"/>
      <c r="B204" s="1" t="s">
        <v>92</v>
      </c>
      <c r="C204" s="1"/>
      <c r="D204" s="1"/>
      <c r="E204" s="1"/>
      <c r="F204" s="1"/>
      <c r="G204" s="1"/>
      <c r="H204" s="1"/>
      <c r="I204" s="1"/>
      <c r="J204" s="1"/>
      <c r="K204" s="1"/>
      <c r="L204" s="1"/>
      <c r="M204" s="1"/>
      <c r="N204" s="1"/>
      <c r="O204" s="5"/>
      <c r="P204" s="1"/>
      <c r="Q204" s="1"/>
      <c r="R204" s="1"/>
      <c r="S204" s="1"/>
      <c r="T204" s="1"/>
      <c r="U204" s="1"/>
      <c r="V204" s="1"/>
      <c r="W204" s="1"/>
      <c r="X204" s="1"/>
      <c r="Y204" s="1"/>
      <c r="Z204" s="1"/>
      <c r="AA204" s="1"/>
      <c r="AB204" s="1"/>
    </row>
    <row r="205" spans="1:28" ht="15.75" customHeight="1">
      <c r="A205" s="4"/>
      <c r="B205" s="1" t="s">
        <v>54</v>
      </c>
      <c r="C205" s="1"/>
      <c r="D205" s="1"/>
      <c r="E205" s="1"/>
      <c r="F205" s="1"/>
      <c r="G205" s="1"/>
      <c r="H205" s="1"/>
      <c r="I205" s="1"/>
      <c r="J205" s="1"/>
      <c r="K205" s="1"/>
      <c r="L205" s="1"/>
      <c r="M205" s="1"/>
      <c r="N205" s="1"/>
      <c r="O205" s="5"/>
      <c r="P205" s="1"/>
      <c r="Q205" s="1"/>
      <c r="R205" s="1"/>
      <c r="S205" s="1"/>
      <c r="T205" s="1"/>
      <c r="U205" s="1"/>
      <c r="V205" s="1"/>
      <c r="W205" s="1"/>
      <c r="X205" s="1"/>
      <c r="Y205" s="1"/>
      <c r="Z205" s="1"/>
      <c r="AA205" s="1"/>
      <c r="AB205" s="1"/>
    </row>
    <row r="206" spans="1:28" ht="15.75" customHeight="1">
      <c r="A206" s="4"/>
      <c r="B206" s="1"/>
      <c r="C206" s="1"/>
      <c r="D206" s="1"/>
      <c r="E206" s="1"/>
      <c r="F206" s="1"/>
      <c r="G206" s="1"/>
      <c r="H206" s="1"/>
      <c r="I206" s="1"/>
      <c r="J206" s="1"/>
      <c r="K206" s="1"/>
      <c r="L206" s="1"/>
      <c r="M206" s="1"/>
      <c r="N206" s="1"/>
      <c r="O206" s="5"/>
      <c r="P206" s="1"/>
      <c r="Q206" s="1"/>
      <c r="R206" s="1"/>
      <c r="S206" s="1"/>
      <c r="T206" s="1"/>
      <c r="U206" s="1"/>
      <c r="V206" s="1"/>
      <c r="W206" s="1"/>
      <c r="X206" s="1"/>
      <c r="Y206" s="1"/>
      <c r="Z206" s="1"/>
      <c r="AA206" s="1"/>
      <c r="AB206" s="1"/>
    </row>
    <row r="207" spans="1:28" ht="15.75" customHeight="1">
      <c r="A207" s="4"/>
      <c r="B207" s="117"/>
      <c r="C207" s="1"/>
      <c r="D207" s="1"/>
      <c r="E207" s="1"/>
      <c r="F207" s="1"/>
      <c r="G207" s="1"/>
      <c r="H207" s="1"/>
      <c r="I207" s="1"/>
      <c r="J207" s="1"/>
      <c r="K207" s="1"/>
      <c r="L207" s="1"/>
      <c r="M207" s="1"/>
      <c r="N207" s="1"/>
      <c r="O207" s="5"/>
      <c r="P207" s="1"/>
      <c r="Q207" s="1"/>
      <c r="R207" s="1"/>
      <c r="S207" s="1"/>
      <c r="T207" s="1"/>
      <c r="U207" s="1"/>
      <c r="V207" s="1"/>
      <c r="W207" s="1"/>
      <c r="X207" s="1"/>
      <c r="Y207" s="1"/>
      <c r="Z207" s="1"/>
      <c r="AA207" s="1"/>
      <c r="AB207" s="1"/>
    </row>
    <row r="208" spans="1:28" ht="15.75" customHeight="1">
      <c r="A208" s="4"/>
      <c r="B208" s="1"/>
      <c r="C208" s="1"/>
      <c r="D208" s="1"/>
      <c r="E208" s="1"/>
      <c r="F208" s="1"/>
      <c r="G208" s="1"/>
      <c r="H208" s="1"/>
      <c r="I208" s="1"/>
      <c r="J208" s="1"/>
      <c r="K208" s="1"/>
      <c r="L208" s="1"/>
      <c r="M208" s="1"/>
      <c r="N208" s="1"/>
      <c r="O208" s="5"/>
      <c r="P208" s="1"/>
      <c r="Q208" s="1"/>
      <c r="R208" s="1"/>
      <c r="S208" s="1"/>
      <c r="T208" s="1"/>
      <c r="U208" s="1"/>
      <c r="V208" s="1"/>
      <c r="W208" s="1"/>
      <c r="X208" s="1"/>
      <c r="Y208" s="1"/>
      <c r="Z208" s="1"/>
      <c r="AA208" s="1"/>
      <c r="AB208" s="1"/>
    </row>
    <row r="209" spans="1:28" ht="15.75" customHeight="1">
      <c r="A209" s="4"/>
      <c r="B209" s="1"/>
      <c r="C209" s="1"/>
      <c r="D209" s="1"/>
      <c r="E209" s="1"/>
      <c r="F209" s="1"/>
      <c r="G209" s="1"/>
      <c r="H209" s="1"/>
      <c r="I209" s="1"/>
      <c r="J209" s="1"/>
      <c r="K209" s="1"/>
      <c r="L209" s="1"/>
      <c r="M209" s="1"/>
      <c r="N209" s="1"/>
      <c r="O209" s="5"/>
      <c r="P209" s="1"/>
      <c r="Q209" s="1"/>
      <c r="R209" s="1"/>
      <c r="S209" s="1"/>
      <c r="T209" s="1"/>
      <c r="U209" s="1"/>
      <c r="V209" s="1"/>
      <c r="W209" s="1"/>
      <c r="X209" s="1"/>
      <c r="Y209" s="1"/>
      <c r="Z209" s="1"/>
      <c r="AA209" s="1"/>
      <c r="AB209" s="1"/>
    </row>
    <row r="210" spans="1:28" ht="15.75" customHeight="1">
      <c r="A210" s="4"/>
      <c r="B210" s="1"/>
      <c r="C210" s="1"/>
      <c r="D210" s="1"/>
      <c r="E210" s="1"/>
      <c r="F210" s="1"/>
      <c r="G210" s="1"/>
      <c r="H210" s="1"/>
      <c r="I210" s="1"/>
      <c r="J210" s="1"/>
      <c r="K210" s="1"/>
      <c r="L210" s="1"/>
      <c r="M210" s="1"/>
      <c r="N210" s="1"/>
      <c r="O210" s="5"/>
      <c r="P210" s="1"/>
      <c r="Q210" s="1"/>
      <c r="R210" s="1"/>
      <c r="S210" s="1"/>
      <c r="T210" s="1"/>
      <c r="U210" s="1"/>
      <c r="V210" s="1"/>
      <c r="W210" s="1"/>
      <c r="X210" s="1"/>
      <c r="Y210" s="1"/>
      <c r="Z210" s="1"/>
      <c r="AA210" s="1"/>
      <c r="AB210" s="1"/>
    </row>
    <row r="211" spans="1:28" ht="15.75" customHeight="1">
      <c r="A211" s="4"/>
      <c r="B211" s="108" t="s">
        <v>93</v>
      </c>
      <c r="C211" s="112" t="s">
        <v>2677</v>
      </c>
      <c r="D211" s="1"/>
      <c r="E211" s="1"/>
      <c r="F211" s="1"/>
      <c r="G211" s="108" t="s">
        <v>94</v>
      </c>
      <c r="H211" s="118" t="s">
        <v>2678</v>
      </c>
      <c r="I211" s="1"/>
      <c r="J211" s="108" t="s">
        <v>95</v>
      </c>
      <c r="K211" s="118" t="s">
        <v>2680</v>
      </c>
      <c r="L211" s="1"/>
      <c r="M211" s="1"/>
      <c r="N211" s="1"/>
      <c r="O211" s="5"/>
      <c r="P211" s="1"/>
      <c r="Q211" s="1"/>
      <c r="R211" s="1"/>
      <c r="S211" s="1"/>
      <c r="T211" s="1"/>
      <c r="U211" s="1"/>
      <c r="V211" s="1"/>
      <c r="W211" s="1"/>
      <c r="X211" s="1"/>
      <c r="Y211" s="1"/>
      <c r="Z211" s="1"/>
      <c r="AA211" s="1"/>
      <c r="AB211" s="1"/>
    </row>
    <row r="212" spans="1:28" ht="15.75" customHeight="1">
      <c r="A212" s="4"/>
      <c r="B212" s="108" t="s">
        <v>96</v>
      </c>
      <c r="C212" s="113" t="s">
        <v>2677</v>
      </c>
      <c r="D212" s="1"/>
      <c r="E212" s="1"/>
      <c r="F212" s="1"/>
      <c r="G212" s="108" t="s">
        <v>97</v>
      </c>
      <c r="H212" s="118" t="s">
        <v>2679</v>
      </c>
      <c r="I212" s="1"/>
      <c r="J212" s="108" t="s">
        <v>98</v>
      </c>
      <c r="K212" s="122" t="s">
        <v>2681</v>
      </c>
      <c r="L212" s="1"/>
      <c r="M212" s="1"/>
      <c r="N212" s="1"/>
      <c r="O212" s="88"/>
      <c r="P212" s="1"/>
      <c r="Q212" s="1"/>
      <c r="R212" s="1"/>
      <c r="S212" s="1"/>
      <c r="T212" s="1"/>
      <c r="U212" s="1"/>
      <c r="V212" s="1"/>
      <c r="W212" s="1"/>
      <c r="X212" s="1"/>
      <c r="Y212" s="1"/>
      <c r="Z212" s="1"/>
      <c r="AA212" s="1"/>
      <c r="AB212" s="1"/>
    </row>
    <row r="213" spans="1:28" ht="15.75" customHeight="1">
      <c r="A213" s="6"/>
      <c r="B213" s="22"/>
      <c r="C213" s="22"/>
      <c r="D213" s="22"/>
      <c r="E213" s="22"/>
      <c r="F213" s="22"/>
      <c r="G213" s="22"/>
      <c r="H213" s="22"/>
      <c r="I213" s="22"/>
      <c r="J213" s="22"/>
      <c r="K213" s="22"/>
      <c r="L213" s="22"/>
      <c r="M213" s="22"/>
      <c r="N213" s="22"/>
      <c r="O213" s="7"/>
      <c r="P213" s="1"/>
      <c r="Q213" s="1"/>
      <c r="R213" s="1"/>
      <c r="S213" s="1"/>
      <c r="T213" s="1"/>
      <c r="U213" s="1"/>
      <c r="V213" s="1"/>
      <c r="W213" s="1"/>
      <c r="X213" s="1"/>
      <c r="Y213" s="1"/>
      <c r="Z213" s="1"/>
      <c r="AA213" s="1"/>
      <c r="AB213" s="1"/>
    </row>
    <row r="214" spans="1:28" ht="15.75" customHeight="1">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c r="AA214" s="1"/>
      <c r="AB214" s="1"/>
    </row>
    <row r="215" spans="1:28" ht="15.75" customHeight="1">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c r="AA215" s="1"/>
      <c r="AB215" s="1"/>
    </row>
    <row r="216" spans="1:28" ht="15.75" customHeight="1">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c r="AA216" s="1"/>
      <c r="AB216" s="1"/>
    </row>
    <row r="217" spans="1:28" ht="15.75" customHeight="1">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c r="AA217" s="1"/>
      <c r="AB217" s="1"/>
    </row>
    <row r="218" spans="1:28" ht="15.75" customHeight="1">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c r="AA218" s="1"/>
      <c r="AB218" s="1"/>
    </row>
    <row r="219" spans="1:28" ht="15.75" customHeight="1">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c r="AA219" s="1"/>
      <c r="AB219" s="1"/>
    </row>
    <row r="220" spans="1:28" ht="15.75" customHeight="1">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c r="AA220" s="1"/>
      <c r="AB220" s="1"/>
    </row>
    <row r="221" spans="1:28" ht="15.75" customHeight="1">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c r="AA221" s="1"/>
      <c r="AB221" s="1"/>
    </row>
    <row r="222" spans="1:28" ht="15.75" customHeight="1">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c r="AA222" s="1"/>
      <c r="AB222" s="1"/>
    </row>
    <row r="223" spans="1:28" ht="15.75" customHeight="1">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c r="AA223" s="1"/>
      <c r="AB223" s="1"/>
    </row>
    <row r="224" spans="1:28" ht="15.75" customHeight="1">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c r="AA224" s="1"/>
      <c r="AB224" s="1"/>
    </row>
    <row r="225" spans="1:28" ht="15.75" customHeight="1">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c r="AA225" s="1"/>
      <c r="AB225" s="1"/>
    </row>
    <row r="226" spans="1:28" ht="15.75" customHeight="1">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c r="AA226" s="1"/>
      <c r="AB226" s="1"/>
    </row>
    <row r="227" spans="1:28" ht="15.75" customHeight="1">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c r="AA227" s="1"/>
      <c r="AB227" s="1"/>
    </row>
    <row r="228" spans="1:28" ht="15.75" customHeight="1">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c r="AA228" s="1"/>
      <c r="AB228" s="1"/>
    </row>
    <row r="229" spans="1:28" ht="15.75" customHeight="1">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c r="AA229" s="1"/>
      <c r="AB229" s="1"/>
    </row>
    <row r="230" spans="1:28" ht="15.75" customHeight="1">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c r="AA230" s="1"/>
      <c r="AB230" s="1"/>
    </row>
    <row r="231" spans="1:28" ht="15.75" customHeight="1">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c r="AA231" s="1"/>
      <c r="AB231" s="1"/>
    </row>
    <row r="232" spans="1:28" ht="15.75" customHeight="1">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c r="AA232" s="1"/>
      <c r="AB232" s="1"/>
    </row>
    <row r="233" spans="1:28" ht="15.75" customHeight="1">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c r="AA233" s="1"/>
      <c r="AB233" s="1"/>
    </row>
    <row r="234" spans="1:28" ht="15.75" customHeight="1">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c r="AA234" s="1"/>
      <c r="AB234" s="1"/>
    </row>
    <row r="235" spans="1:28" ht="15.75" customHeight="1">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c r="AA235" s="1"/>
      <c r="AB235" s="1"/>
    </row>
    <row r="236" spans="1:28" ht="15.75" customHeight="1">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c r="AA236" s="1"/>
      <c r="AB236" s="1"/>
    </row>
    <row r="237" spans="1:28" ht="15.75" customHeight="1">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c r="AA237" s="1"/>
      <c r="AB237" s="1"/>
    </row>
    <row r="238" spans="1:28" ht="15.75" customHeight="1">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c r="AA238" s="1"/>
      <c r="AB238" s="1"/>
    </row>
    <row r="239" spans="1:28" ht="15.75" customHeight="1">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c r="AA239" s="1"/>
      <c r="AB239" s="1"/>
    </row>
    <row r="240" spans="1:28" ht="15.75" customHeight="1">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c r="AA240" s="1"/>
      <c r="AB240" s="1"/>
    </row>
    <row r="241" spans="1:28" ht="15.75" customHeight="1">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c r="AA241" s="1"/>
      <c r="AB241" s="1"/>
    </row>
    <row r="242" spans="1:28" ht="15.75" customHeight="1">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c r="AA242" s="1"/>
      <c r="AB242" s="1"/>
    </row>
    <row r="243" spans="1:28" ht="15.75" customHeight="1">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c r="AA243" s="1"/>
      <c r="AB243" s="1"/>
    </row>
    <row r="244" spans="1:28" ht="15.75" customHeight="1">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c r="AA244" s="1"/>
      <c r="AB244" s="1"/>
    </row>
    <row r="245" spans="1:28" ht="15.75" customHeight="1">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c r="AA245" s="1"/>
      <c r="AB245" s="1"/>
    </row>
    <row r="246" spans="1:28" ht="15.75" customHeight="1">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c r="AA246" s="1"/>
      <c r="AB246" s="1"/>
    </row>
    <row r="247" spans="1:28" ht="15.75" customHeight="1">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c r="AA247" s="1"/>
      <c r="AB247" s="1"/>
    </row>
    <row r="248" spans="1:28" ht="15.75" customHeight="1">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c r="AA248" s="1"/>
      <c r="AB248" s="1"/>
    </row>
    <row r="249" spans="1:28" ht="15.75" customHeight="1">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c r="AA249" s="1"/>
      <c r="AB249" s="1"/>
    </row>
    <row r="250" spans="1:28" ht="15.75" customHeight="1">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c r="AA250" s="1"/>
      <c r="AB250" s="1"/>
    </row>
    <row r="251" spans="1:28" ht="15.75" customHeight="1">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c r="AA251" s="1"/>
      <c r="AB251" s="1"/>
    </row>
    <row r="252" spans="1:28" ht="15.75" customHeight="1">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c r="AA252" s="1"/>
      <c r="AB252" s="1"/>
    </row>
    <row r="253" spans="1:28" ht="15.75" customHeight="1">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c r="AA253" s="1"/>
      <c r="AB253" s="1"/>
    </row>
    <row r="254" spans="1:28" ht="15.75" customHeight="1">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c r="AA254" s="1"/>
      <c r="AB254" s="1"/>
    </row>
    <row r="255" spans="1:28" ht="15.75" customHeight="1">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c r="AA255" s="1"/>
      <c r="AB255" s="1"/>
    </row>
    <row r="256" spans="1:28" ht="15.75" customHeight="1">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c r="AA256" s="1"/>
      <c r="AB256" s="1"/>
    </row>
    <row r="257" spans="1:28" ht="15.75" customHeight="1">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c r="AA257" s="1"/>
      <c r="AB257" s="1"/>
    </row>
    <row r="258" spans="1:28" ht="15.75" customHeight="1">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c r="AA258" s="1"/>
      <c r="AB258" s="1"/>
    </row>
    <row r="259" spans="1:28" ht="15.75" customHeight="1">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c r="AA259" s="1"/>
      <c r="AB259" s="1"/>
    </row>
    <row r="260" spans="1:28" ht="15.75" customHeight="1">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c r="AA260" s="1"/>
      <c r="AB260" s="1"/>
    </row>
    <row r="261" spans="1:28" ht="15.75" customHeight="1">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c r="AA261" s="1"/>
      <c r="AB261" s="1"/>
    </row>
    <row r="262" spans="1:28" ht="15.75" customHeight="1">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c r="AA262" s="1"/>
      <c r="AB262" s="1"/>
    </row>
    <row r="263" spans="1:28" ht="15.75" customHeight="1">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c r="AA263" s="1"/>
      <c r="AB263" s="1"/>
    </row>
    <row r="264" spans="1:28" ht="15.75" customHeight="1">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c r="AA264" s="1"/>
      <c r="AB264" s="1"/>
    </row>
    <row r="265" spans="1:28" ht="15.75" customHeight="1">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c r="AA265" s="1"/>
      <c r="AB265" s="1"/>
    </row>
    <row r="266" spans="1:28" ht="15.75" customHeight="1">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c r="AA266" s="1"/>
      <c r="AB266" s="1"/>
    </row>
    <row r="267" spans="1:28" ht="15.75" customHeight="1">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c r="AA267" s="1"/>
      <c r="AB267" s="1"/>
    </row>
    <row r="268" spans="1:28" ht="15.75" customHeight="1">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c r="AA268" s="1"/>
      <c r="AB268" s="1"/>
    </row>
    <row r="269" spans="1:28" ht="15.75" customHeight="1">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c r="AA269" s="1"/>
      <c r="AB269" s="1"/>
    </row>
    <row r="270" spans="1:28" ht="15.75" customHeight="1">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c r="AA270" s="1"/>
      <c r="AB270" s="1"/>
    </row>
    <row r="271" spans="1:28" ht="15.75" customHeight="1">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c r="AA271" s="1"/>
      <c r="AB271" s="1"/>
    </row>
    <row r="272" spans="1:28" ht="15.75" customHeight="1">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c r="AA272" s="1"/>
      <c r="AB272" s="1"/>
    </row>
    <row r="273" spans="1:28" ht="15.75" customHeight="1">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c r="AA273" s="1"/>
      <c r="AB273" s="1"/>
    </row>
    <row r="274" spans="1:28" ht="15.75" customHeight="1">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c r="AA274" s="1"/>
      <c r="AB274" s="1"/>
    </row>
    <row r="275" spans="1:28" ht="15.75" customHeight="1">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c r="AA275" s="1"/>
      <c r="AB275" s="1"/>
    </row>
    <row r="276" spans="1:28" ht="15.75" customHeight="1">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c r="AA276" s="1"/>
      <c r="AB276" s="1"/>
    </row>
    <row r="277" spans="1:28" ht="15.75" customHeight="1">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c r="AA277" s="1"/>
      <c r="AB277" s="1"/>
    </row>
    <row r="278" spans="1:28" ht="15.75" customHeight="1">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c r="AA278" s="1"/>
      <c r="AB278" s="1"/>
    </row>
    <row r="279" spans="1:28" ht="15.75" customHeight="1">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c r="AA279" s="1"/>
      <c r="AB279" s="1"/>
    </row>
    <row r="280" spans="1:28" ht="15.75" customHeight="1">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c r="AA280" s="1"/>
      <c r="AB280" s="1"/>
    </row>
    <row r="281" spans="1:28" ht="15.75" customHeight="1">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c r="AA281" s="1"/>
      <c r="AB281" s="1"/>
    </row>
    <row r="282" spans="1:28" ht="15.75" customHeight="1">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c r="AA282" s="1"/>
      <c r="AB282" s="1"/>
    </row>
    <row r="283" spans="1:28" ht="15.75" customHeight="1">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c r="AA283" s="1"/>
      <c r="AB283" s="1"/>
    </row>
    <row r="284" spans="1:28" ht="15.75" customHeight="1">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c r="AA284" s="1"/>
      <c r="AB284" s="1"/>
    </row>
    <row r="285" spans="1:28" ht="15.75" customHeight="1">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c r="AA285" s="1"/>
      <c r="AB285" s="1"/>
    </row>
    <row r="286" spans="1:28" ht="15.75" customHeight="1">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c r="AA286" s="1"/>
      <c r="AB286" s="1"/>
    </row>
    <row r="287" spans="1:28" ht="15.75" customHeight="1">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c r="AA287" s="1"/>
      <c r="AB287" s="1"/>
    </row>
    <row r="288" spans="1:28" ht="15.75" customHeight="1">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c r="AA288" s="1"/>
      <c r="AB288" s="1"/>
    </row>
    <row r="289" spans="1:28" ht="15.75" customHeight="1">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c r="AA289" s="1"/>
      <c r="AB289" s="1"/>
    </row>
    <row r="290" spans="1:28" ht="15.75" customHeight="1">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c r="AA290" s="1"/>
      <c r="AB290" s="1"/>
    </row>
    <row r="291" spans="1:28" ht="15.75" customHeight="1">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c r="AA291" s="1"/>
      <c r="AB291" s="1"/>
    </row>
    <row r="292" spans="1:28" ht="15.75" customHeight="1">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c r="AA292" s="1"/>
      <c r="AB292" s="1"/>
    </row>
    <row r="293" spans="1:28" ht="15.75" customHeight="1">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c r="AA293" s="1"/>
      <c r="AB293" s="1"/>
    </row>
    <row r="294" spans="1:28" ht="15.75" customHeight="1">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c r="AA294" s="1"/>
      <c r="AB294" s="1"/>
    </row>
    <row r="295" spans="1:28" ht="15.75" customHeight="1">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c r="AA295" s="1"/>
      <c r="AB295" s="1"/>
    </row>
    <row r="296" spans="1:28" ht="15.75" customHeight="1">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c r="AA296" s="1"/>
      <c r="AB296" s="1"/>
    </row>
    <row r="297" spans="1:28" ht="15.75" customHeight="1">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c r="AA297" s="1"/>
      <c r="AB297" s="1"/>
    </row>
    <row r="298" spans="1:28" ht="15.75" customHeight="1">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c r="AA298" s="1"/>
      <c r="AB298" s="1"/>
    </row>
    <row r="299" spans="1:28" ht="15.75" customHeight="1">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c r="AA299" s="1"/>
      <c r="AB299" s="1"/>
    </row>
    <row r="300" spans="1:28" ht="15.75" customHeight="1">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c r="AA300" s="1"/>
      <c r="AB300" s="1"/>
    </row>
    <row r="301" spans="1:28" ht="15.75" customHeight="1">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c r="AA301" s="1"/>
      <c r="AB301" s="1"/>
    </row>
    <row r="302" spans="1:28" ht="15.75" customHeight="1">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c r="AA302" s="1"/>
      <c r="AB302" s="1"/>
    </row>
    <row r="303" spans="1:28" ht="15.75" customHeight="1">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c r="AA303" s="1"/>
      <c r="AB303" s="1"/>
    </row>
    <row r="304" spans="1:28" ht="15.75" customHeight="1">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c r="AA304" s="1"/>
      <c r="AB304" s="1"/>
    </row>
    <row r="305" spans="1:28" ht="15.75" customHeight="1">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c r="AA305" s="1"/>
      <c r="AB305" s="1"/>
    </row>
    <row r="306" spans="1:28" ht="15.75" customHeight="1">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c r="AA306" s="1"/>
      <c r="AB306" s="1"/>
    </row>
    <row r="307" spans="1:28" ht="15.75" customHeight="1">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c r="AA307" s="1"/>
      <c r="AB307" s="1"/>
    </row>
    <row r="308" spans="1:28" ht="15.75" customHeight="1">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c r="AA308" s="1"/>
      <c r="AB308" s="1"/>
    </row>
    <row r="309" spans="1:28" ht="15.75" customHeight="1">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c r="AA309" s="1"/>
      <c r="AB309" s="1"/>
    </row>
    <row r="310" spans="1:28" ht="15.75" customHeight="1">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c r="AA310" s="1"/>
      <c r="AB310" s="1"/>
    </row>
    <row r="311" spans="1:28" ht="15.75" customHeight="1">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c r="AA311" s="1"/>
      <c r="AB311" s="1"/>
    </row>
    <row r="312" spans="1:28" ht="15.75" customHeight="1">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c r="AA312" s="1"/>
      <c r="AB312" s="1"/>
    </row>
    <row r="313" spans="1:28" ht="15.75" customHeight="1">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c r="AA313" s="1"/>
      <c r="AB313" s="1"/>
    </row>
    <row r="314" spans="1:28" ht="15.75" customHeight="1">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c r="AA314" s="1"/>
      <c r="AB314" s="1"/>
    </row>
    <row r="315" spans="1:28" ht="15.75" customHeight="1">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c r="AA315" s="1"/>
      <c r="AB315" s="1"/>
    </row>
    <row r="316" spans="1:28" ht="15.75" customHeight="1">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c r="AA316" s="1"/>
      <c r="AB316" s="1"/>
    </row>
    <row r="317" spans="1:28" ht="15.75" customHeight="1">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c r="AA317" s="1"/>
      <c r="AB317" s="1"/>
    </row>
    <row r="318" spans="1:28" ht="15.75" customHeight="1">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c r="AA318" s="1"/>
      <c r="AB318" s="1"/>
    </row>
    <row r="319" spans="1:28" ht="15.75" customHeight="1">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c r="AA319" s="1"/>
      <c r="AB319" s="1"/>
    </row>
    <row r="320" spans="1:28" ht="15.75" customHeight="1">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c r="AA320" s="1"/>
      <c r="AB320" s="1"/>
    </row>
    <row r="321" spans="1:28" ht="15.75" customHeight="1">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c r="AA321" s="1"/>
      <c r="AB321" s="1"/>
    </row>
    <row r="322" spans="1:28" ht="15.75" customHeight="1">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c r="AA322" s="1"/>
      <c r="AB322" s="1"/>
    </row>
    <row r="323" spans="1:28" ht="15.75" customHeight="1">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c r="AA323" s="1"/>
      <c r="AB323" s="1"/>
    </row>
    <row r="324" spans="1:28" ht="15.75" customHeight="1">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c r="AA324" s="1"/>
      <c r="AB324" s="1"/>
    </row>
    <row r="325" spans="1:28" ht="15.75" customHeight="1">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c r="AA325" s="1"/>
      <c r="AB325" s="1"/>
    </row>
    <row r="326" spans="1:28" ht="15.75" customHeight="1">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c r="AA326" s="1"/>
      <c r="AB326" s="1"/>
    </row>
    <row r="327" spans="1:28" ht="15.75" customHeight="1">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c r="AA327" s="1"/>
      <c r="AB327" s="1"/>
    </row>
    <row r="328" spans="1:28" ht="15.75" customHeight="1">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c r="AA328" s="1"/>
      <c r="AB328" s="1"/>
    </row>
    <row r="329" spans="1:28" ht="15.75" customHeight="1">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c r="AA329" s="1"/>
      <c r="AB329" s="1"/>
    </row>
    <row r="330" spans="1:28" ht="15.75" customHeight="1">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c r="AA330" s="1"/>
      <c r="AB330" s="1"/>
    </row>
    <row r="331" spans="1:28" ht="15.75" customHeight="1">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c r="AA331" s="1"/>
      <c r="AB331" s="1"/>
    </row>
    <row r="332" spans="1:28" ht="15.75" customHeight="1">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c r="AA332" s="1"/>
      <c r="AB332" s="1"/>
    </row>
    <row r="333" spans="1:28" ht="15.75" customHeight="1">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c r="AA333" s="1"/>
      <c r="AB333" s="1"/>
    </row>
    <row r="334" spans="1:28" ht="15.75" customHeight="1">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c r="AA334" s="1"/>
      <c r="AB334" s="1"/>
    </row>
    <row r="335" spans="1:28" ht="15.75" customHeight="1">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c r="AA335" s="1"/>
      <c r="AB335" s="1"/>
    </row>
    <row r="336" spans="1:28" ht="15.75" customHeight="1">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c r="AA336" s="1"/>
      <c r="AB336" s="1"/>
    </row>
    <row r="337" spans="1:28" ht="15.75" customHeight="1">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c r="AA337" s="1"/>
      <c r="AB337" s="1"/>
    </row>
    <row r="338" spans="1:28" ht="15.75" customHeight="1">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c r="AA338" s="1"/>
      <c r="AB338" s="1"/>
    </row>
    <row r="339" spans="1:28" ht="15.75" customHeight="1">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c r="AA339" s="1"/>
      <c r="AB339" s="1"/>
    </row>
    <row r="340" spans="1:28" ht="15.75" customHeight="1">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c r="AA340" s="1"/>
      <c r="AB340" s="1"/>
    </row>
    <row r="341" spans="1:28" ht="15.75" customHeight="1">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c r="AA341" s="1"/>
      <c r="AB341" s="1"/>
    </row>
    <row r="342" spans="1:28" ht="15.75" customHeight="1">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c r="AA342" s="1"/>
      <c r="AB342" s="1"/>
    </row>
    <row r="343" spans="1:28" ht="15.75" customHeight="1">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c r="AA343" s="1"/>
      <c r="AB343" s="1"/>
    </row>
    <row r="344" spans="1:28" ht="15.75" customHeight="1">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c r="AA344" s="1"/>
      <c r="AB344" s="1"/>
    </row>
    <row r="345" spans="1:28" ht="15.75" customHeight="1">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c r="AA345" s="1"/>
      <c r="AB345" s="1"/>
    </row>
    <row r="346" spans="1:28" ht="15.75" customHeight="1">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c r="AA346" s="1"/>
      <c r="AB346" s="1"/>
    </row>
    <row r="347" spans="1:28" ht="15.75" customHeight="1">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c r="AA347" s="1"/>
      <c r="AB347" s="1"/>
    </row>
    <row r="348" spans="1:28" ht="15.75" customHeight="1">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c r="AA348" s="1"/>
      <c r="AB348" s="1"/>
    </row>
    <row r="349" spans="1:28" ht="15.75" customHeight="1">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c r="AA349" s="1"/>
      <c r="AB349" s="1"/>
    </row>
    <row r="350" spans="1:28" ht="15.75" customHeight="1">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c r="AA350" s="1"/>
      <c r="AB350" s="1"/>
    </row>
    <row r="351" spans="1:28" ht="15.75" customHeight="1">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c r="AA351" s="1"/>
      <c r="AB351" s="1"/>
    </row>
    <row r="352" spans="1:28" ht="15.75" customHeight="1">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c r="AA352" s="1"/>
      <c r="AB352" s="1"/>
    </row>
    <row r="353" spans="1:28" ht="15.75" customHeight="1">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c r="AA353" s="1"/>
      <c r="AB353" s="1"/>
    </row>
    <row r="354" spans="1:28" ht="15.75" customHeight="1">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c r="AA354" s="1"/>
      <c r="AB354" s="1"/>
    </row>
    <row r="355" spans="1:28" ht="15.75" customHeight="1">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c r="AA355" s="1"/>
      <c r="AB355" s="1"/>
    </row>
    <row r="356" spans="1:28" ht="15.75" customHeight="1">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c r="AA356" s="1"/>
      <c r="AB356" s="1"/>
    </row>
    <row r="357" spans="1:28" ht="15.75" customHeight="1">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c r="AA357" s="1"/>
      <c r="AB357" s="1"/>
    </row>
    <row r="358" spans="1:28" ht="15.75" customHeight="1">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c r="AA358" s="1"/>
      <c r="AB358" s="1"/>
    </row>
    <row r="359" spans="1:28" ht="15.75" customHeight="1">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c r="AA359" s="1"/>
      <c r="AB359" s="1"/>
    </row>
    <row r="360" spans="1:28" ht="15.75" customHeight="1">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c r="AA360" s="1"/>
      <c r="AB360" s="1"/>
    </row>
    <row r="361" spans="1:28" ht="15.75" customHeight="1">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c r="AA361" s="1"/>
      <c r="AB361" s="1"/>
    </row>
    <row r="362" spans="1:28" ht="15.75" customHeight="1">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c r="AA362" s="1"/>
      <c r="AB362" s="1"/>
    </row>
    <row r="363" spans="1:28" ht="15.75" customHeight="1">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c r="AA363" s="1"/>
      <c r="AB363" s="1"/>
    </row>
    <row r="364" spans="1:28" ht="15.75" customHeight="1">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c r="AA364" s="1"/>
      <c r="AB364" s="1"/>
    </row>
    <row r="365" spans="1:28" ht="15.75" customHeight="1">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c r="AA365" s="1"/>
      <c r="AB365" s="1"/>
    </row>
    <row r="366" spans="1:28" ht="15.75" customHeight="1">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c r="AA366" s="1"/>
      <c r="AB366" s="1"/>
    </row>
    <row r="367" spans="1:28" ht="15.75" customHeight="1">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c r="AA367" s="1"/>
      <c r="AB367" s="1"/>
    </row>
    <row r="368" spans="1:28" ht="15.75" customHeight="1">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c r="AA368" s="1"/>
      <c r="AB368" s="1"/>
    </row>
    <row r="369" spans="1:28" ht="15.75" customHeight="1">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c r="AA369" s="1"/>
      <c r="AB369" s="1"/>
    </row>
    <row r="370" spans="1:28" ht="15.75" customHeight="1">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c r="AA370" s="1"/>
      <c r="AB370" s="1"/>
    </row>
    <row r="371" spans="1:28" ht="15.75" customHeight="1">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c r="AA371" s="1"/>
      <c r="AB371" s="1"/>
    </row>
    <row r="372" spans="1:28" ht="15.75" customHeight="1">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c r="AA372" s="1"/>
      <c r="AB372" s="1"/>
    </row>
    <row r="373" spans="1:28" ht="15.75" customHeight="1">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c r="AA373" s="1"/>
      <c r="AB373" s="1"/>
    </row>
    <row r="374" spans="1:28" ht="15.75" customHeight="1">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c r="AA374" s="1"/>
      <c r="AB374" s="1"/>
    </row>
    <row r="375" spans="1:28" ht="15.75" customHeight="1">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c r="AA375" s="1"/>
      <c r="AB375" s="1"/>
    </row>
    <row r="376" spans="1:28" ht="15.75" customHeight="1">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c r="AA376" s="1"/>
      <c r="AB376" s="1"/>
    </row>
    <row r="377" spans="1:28" ht="15.75" customHeight="1">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c r="AA377" s="1"/>
      <c r="AB377" s="1"/>
    </row>
    <row r="378" spans="1:28" ht="15.75" customHeight="1">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c r="AA378" s="1"/>
      <c r="AB378" s="1"/>
    </row>
    <row r="379" spans="1:28" ht="15.75" customHeight="1">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c r="AA379" s="1"/>
      <c r="AB379" s="1"/>
    </row>
    <row r="380" spans="1:28" ht="15.75" customHeight="1">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c r="AA380" s="1"/>
      <c r="AB380" s="1"/>
    </row>
    <row r="381" spans="1:28" ht="15.75" customHeight="1">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c r="AA381" s="1"/>
      <c r="AB381" s="1"/>
    </row>
    <row r="382" spans="1:28" ht="15.75" customHeight="1">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c r="AA382" s="1"/>
      <c r="AB382" s="1"/>
    </row>
    <row r="383" spans="1:28" ht="15.75" customHeight="1">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c r="AA383" s="1"/>
      <c r="AB383" s="1"/>
    </row>
    <row r="384" spans="1:28" ht="15.75" customHeight="1">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c r="AA384" s="1"/>
      <c r="AB384" s="1"/>
    </row>
    <row r="385" spans="1:28" ht="15.75" customHeight="1">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c r="AA385" s="1"/>
      <c r="AB385" s="1"/>
    </row>
    <row r="386" spans="1:28" ht="15.75" customHeight="1">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c r="AA386" s="1"/>
      <c r="AB386" s="1"/>
    </row>
    <row r="387" spans="1:28" ht="15.75" customHeight="1">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c r="AA387" s="1"/>
      <c r="AB387" s="1"/>
    </row>
    <row r="388" spans="1:28" ht="15.75" customHeight="1">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c r="AA388" s="1"/>
      <c r="AB388" s="1"/>
    </row>
    <row r="389" spans="1:28" ht="15.75" customHeight="1">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c r="AA389" s="1"/>
      <c r="AB389" s="1"/>
    </row>
    <row r="390" spans="1:28" ht="15.75" customHeight="1">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c r="AA390" s="1"/>
      <c r="AB390" s="1"/>
    </row>
    <row r="391" spans="1:28" ht="15.75" customHeight="1">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c r="AA391" s="1"/>
      <c r="AB391" s="1"/>
    </row>
    <row r="392" spans="1:28" ht="15.75" customHeight="1">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c r="AA392" s="1"/>
      <c r="AB392" s="1"/>
    </row>
    <row r="393" spans="1:28" ht="15.75" customHeight="1">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c r="AA393" s="1"/>
      <c r="AB393" s="1"/>
    </row>
    <row r="394" spans="1:28" ht="15.75" customHeight="1">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c r="AA394" s="1"/>
      <c r="AB394" s="1"/>
    </row>
    <row r="395" spans="1:28" ht="15.75" customHeight="1">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c r="AA395" s="1"/>
      <c r="AB395" s="1"/>
    </row>
    <row r="396" spans="1:28" ht="15.75" customHeight="1">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c r="AA396" s="1"/>
      <c r="AB396" s="1"/>
    </row>
    <row r="397" spans="1:28" ht="15.75" customHeight="1">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c r="AA397" s="1"/>
      <c r="AB397" s="1"/>
    </row>
    <row r="398" spans="1:28" ht="15.75" customHeight="1">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c r="AA398" s="1"/>
      <c r="AB398" s="1"/>
    </row>
    <row r="399" spans="1:28" ht="15.75" customHeight="1">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c r="AA399" s="1"/>
      <c r="AB399" s="1"/>
    </row>
    <row r="400" spans="1:28" ht="15.75" customHeight="1">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c r="AA400" s="1"/>
      <c r="AB400" s="1"/>
    </row>
    <row r="401" spans="1:28" ht="15.75" customHeight="1">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c r="AA401" s="1"/>
      <c r="AB401" s="1"/>
    </row>
    <row r="402" spans="1:28" ht="15.75" customHeight="1">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c r="AA402" s="1"/>
      <c r="AB402" s="1"/>
    </row>
    <row r="403" spans="1:28" ht="15.75" customHeight="1">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c r="AA403" s="1"/>
      <c r="AB403" s="1"/>
    </row>
    <row r="404" spans="1:28" ht="15.75" customHeight="1">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c r="AA404" s="1"/>
      <c r="AB404" s="1"/>
    </row>
    <row r="405" spans="1:28" ht="15.75" customHeight="1">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c r="AA405" s="1"/>
      <c r="AB405" s="1"/>
    </row>
    <row r="406" spans="1:28" ht="15.75" customHeight="1">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c r="AA406" s="1"/>
      <c r="AB406" s="1"/>
    </row>
    <row r="407" spans="1:28" ht="15.75" customHeight="1">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c r="AA407" s="1"/>
      <c r="AB407" s="1"/>
    </row>
    <row r="408" spans="1:28" ht="15.75" customHeight="1">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c r="AA408" s="1"/>
      <c r="AB408" s="1"/>
    </row>
    <row r="409" spans="1:28" ht="15.75" customHeight="1">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c r="AA409" s="1"/>
      <c r="AB409" s="1"/>
    </row>
    <row r="410" spans="1:28" ht="15.75" customHeight="1">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c r="AA410" s="1"/>
      <c r="AB410" s="1"/>
    </row>
    <row r="411" spans="1:28" ht="15.75" customHeight="1">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c r="AA411" s="1"/>
      <c r="AB411" s="1"/>
    </row>
    <row r="412" spans="1:28" ht="15.75" customHeight="1">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c r="AA412" s="1"/>
      <c r="AB412" s="1"/>
    </row>
    <row r="413" spans="1:28" ht="15.75" customHeight="1">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c r="AA413" s="1"/>
      <c r="AB413" s="1"/>
    </row>
    <row r="414" spans="1:28" ht="15.75" customHeight="1">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c r="AA414" s="1"/>
      <c r="AB414" s="1"/>
    </row>
    <row r="415" spans="1:28" ht="15.75" customHeight="1">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c r="AA415" s="1"/>
      <c r="AB415" s="1"/>
    </row>
    <row r="416" spans="1:28" ht="15.75" customHeight="1">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c r="AA416" s="1"/>
      <c r="AB416" s="1"/>
    </row>
    <row r="417" spans="1:28" ht="15.75" customHeight="1">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c r="AA417" s="1"/>
      <c r="AB417" s="1"/>
    </row>
    <row r="418" spans="1:28" ht="15.75" customHeight="1">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c r="AA418" s="1"/>
      <c r="AB418" s="1"/>
    </row>
    <row r="419" spans="1:28" ht="15.75" customHeight="1">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c r="AA419" s="1"/>
      <c r="AB419" s="1"/>
    </row>
    <row r="420" spans="1:28" ht="15.75" customHeight="1">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c r="AA420" s="1"/>
      <c r="AB420" s="1"/>
    </row>
    <row r="421" spans="1:28" ht="15.75" customHeight="1">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c r="AA421" s="1"/>
      <c r="AB421" s="1"/>
    </row>
    <row r="422" spans="1:28" ht="15.75" customHeight="1">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c r="AA422" s="1"/>
      <c r="AB422" s="1"/>
    </row>
    <row r="423" spans="1:28" ht="15.75" customHeight="1">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c r="AA423" s="1"/>
      <c r="AB423" s="1"/>
    </row>
    <row r="424" spans="1:28" ht="15.75" customHeight="1">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c r="AA424" s="1"/>
      <c r="AB424" s="1"/>
    </row>
    <row r="425" spans="1:28" ht="15.75" customHeight="1">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c r="AA425" s="1"/>
      <c r="AB425" s="1"/>
    </row>
    <row r="426" spans="1:28" ht="15.75" customHeight="1">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c r="AA426" s="1"/>
      <c r="AB426" s="1"/>
    </row>
    <row r="427" spans="1:28" ht="15.75" customHeight="1">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c r="AA427" s="1"/>
      <c r="AB427" s="1"/>
    </row>
    <row r="428" spans="1:28" ht="15.75" customHeight="1">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c r="AA428" s="1"/>
      <c r="AB428" s="1"/>
    </row>
    <row r="429" spans="1:28" ht="15.75" customHeight="1">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c r="AA429" s="1"/>
      <c r="AB429" s="1"/>
    </row>
    <row r="430" spans="1:28" ht="15.75" customHeight="1">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c r="AA430" s="1"/>
      <c r="AB430" s="1"/>
    </row>
    <row r="431" spans="1:28" ht="15.75" customHeight="1">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c r="AA431" s="1"/>
      <c r="AB431" s="1"/>
    </row>
    <row r="432" spans="1:28" ht="15.75" customHeight="1">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c r="AA432" s="1"/>
      <c r="AB432" s="1"/>
    </row>
    <row r="433" spans="1:28" ht="15.75" customHeight="1">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c r="AA433" s="1"/>
      <c r="AB433" s="1"/>
    </row>
    <row r="434" spans="1:28" ht="15.75" customHeight="1">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c r="AA434" s="1"/>
      <c r="AB434" s="1"/>
    </row>
    <row r="435" spans="1:28" ht="15.75" customHeight="1">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c r="AA435" s="1"/>
      <c r="AB435" s="1"/>
    </row>
    <row r="436" spans="1:28" ht="15.75" customHeight="1">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c r="AA436" s="1"/>
      <c r="AB436" s="1"/>
    </row>
    <row r="437" spans="1:28" ht="15.75" customHeight="1">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c r="AA437" s="1"/>
      <c r="AB437" s="1"/>
    </row>
    <row r="438" spans="1:28" ht="15.75" customHeight="1">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c r="AA438" s="1"/>
      <c r="AB438" s="1"/>
    </row>
    <row r="439" spans="1:28" ht="15.75" customHeight="1">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c r="AA439" s="1"/>
      <c r="AB439" s="1"/>
    </row>
    <row r="440" spans="1:28" ht="15.75" customHeight="1">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c r="AA440" s="1"/>
      <c r="AB440" s="1"/>
    </row>
    <row r="441" spans="1:28" ht="15.75" customHeight="1">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c r="AA441" s="1"/>
      <c r="AB441" s="1"/>
    </row>
    <row r="442" spans="1:28" ht="15.75" customHeight="1">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c r="AA442" s="1"/>
      <c r="AB442" s="1"/>
    </row>
    <row r="443" spans="1:28" ht="15.75" customHeight="1">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c r="AA443" s="1"/>
      <c r="AB443" s="1"/>
    </row>
    <row r="444" spans="1:28" ht="15.75" customHeight="1">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c r="AA444" s="1"/>
      <c r="AB444" s="1"/>
    </row>
    <row r="445" spans="1:28" ht="15.75" customHeight="1">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c r="AA445" s="1"/>
      <c r="AB445" s="1"/>
    </row>
    <row r="446" spans="1:28" ht="15.75" customHeight="1">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c r="AA446" s="1"/>
      <c r="AB446" s="1"/>
    </row>
    <row r="447" spans="1:28" ht="15.75" customHeight="1">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c r="AA447" s="1"/>
      <c r="AB447" s="1"/>
    </row>
    <row r="448" spans="1:28" ht="15.75" customHeight="1">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c r="AA448" s="1"/>
      <c r="AB448" s="1"/>
    </row>
    <row r="449" spans="1:28" ht="15.75" customHeight="1">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c r="AA449" s="1"/>
      <c r="AB449" s="1"/>
    </row>
    <row r="450" spans="1:28" ht="15.75" customHeight="1">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c r="AA450" s="1"/>
      <c r="AB450" s="1"/>
    </row>
    <row r="451" spans="1:28" ht="15.75" customHeight="1">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c r="AA451" s="1"/>
      <c r="AB451" s="1"/>
    </row>
    <row r="452" spans="1:28" ht="15.75" customHeight="1">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c r="AA452" s="1"/>
      <c r="AB452" s="1"/>
    </row>
    <row r="453" spans="1:28" ht="15.75" customHeight="1">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c r="AA453" s="1"/>
      <c r="AB453" s="1"/>
    </row>
    <row r="454" spans="1:28" ht="15.75" customHeight="1">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c r="AA454" s="1"/>
      <c r="AB454" s="1"/>
    </row>
    <row r="455" spans="1:28" ht="15.75" customHeight="1">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c r="AA455" s="1"/>
      <c r="AB455" s="1"/>
    </row>
    <row r="456" spans="1:28" ht="15.75" customHeight="1">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c r="AA456" s="1"/>
      <c r="AB456" s="1"/>
    </row>
    <row r="457" spans="1:28" ht="15.75" customHeight="1">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c r="AA457" s="1"/>
      <c r="AB457" s="1"/>
    </row>
    <row r="458" spans="1:28" ht="15.75" customHeight="1">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c r="AA458" s="1"/>
      <c r="AB458" s="1"/>
    </row>
    <row r="459" spans="1:28" ht="15.75" customHeight="1">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c r="AA459" s="1"/>
      <c r="AB459" s="1"/>
    </row>
    <row r="460" spans="1:28" ht="15.75" customHeight="1">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c r="AA460" s="1"/>
      <c r="AB460" s="1"/>
    </row>
    <row r="461" spans="1:28" ht="15.75" customHeight="1">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c r="AA461" s="1"/>
      <c r="AB461" s="1"/>
    </row>
    <row r="462" spans="1:28" ht="15.75" customHeight="1">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c r="AA462" s="1"/>
      <c r="AB462" s="1"/>
    </row>
    <row r="463" spans="1:28" ht="15.75" customHeight="1">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c r="AA463" s="1"/>
      <c r="AB463" s="1"/>
    </row>
    <row r="464" spans="1:28" ht="15.75" customHeight="1">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c r="AA464" s="1"/>
      <c r="AB464" s="1"/>
    </row>
    <row r="465" spans="1:28" ht="15.75" customHeight="1">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c r="AA465" s="1"/>
      <c r="AB465" s="1"/>
    </row>
    <row r="466" spans="1:28" ht="15.75" customHeight="1">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c r="AA466" s="1"/>
      <c r="AB466" s="1"/>
    </row>
    <row r="467" spans="1:28" ht="15.75" customHeight="1">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c r="AA467" s="1"/>
      <c r="AB467" s="1"/>
    </row>
    <row r="468" spans="1:28" ht="15.75" customHeight="1">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c r="AA468" s="1"/>
      <c r="AB468" s="1"/>
    </row>
    <row r="469" spans="1:28" ht="15.75" customHeight="1">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c r="AA469" s="1"/>
      <c r="AB469" s="1"/>
    </row>
    <row r="470" spans="1:28" ht="15.75" customHeight="1">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c r="AA470" s="1"/>
      <c r="AB470" s="1"/>
    </row>
    <row r="471" spans="1:28" ht="15.75" customHeight="1">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c r="AA471" s="1"/>
      <c r="AB471" s="1"/>
    </row>
    <row r="472" spans="1:28" ht="15.75" customHeight="1">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c r="AA472" s="1"/>
      <c r="AB472" s="1"/>
    </row>
    <row r="473" spans="1:28" ht="15.75" customHeight="1">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c r="AA473" s="1"/>
      <c r="AB473" s="1"/>
    </row>
    <row r="474" spans="1:28" ht="15.75" customHeight="1">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c r="AA474" s="1"/>
      <c r="AB474" s="1"/>
    </row>
    <row r="475" spans="1:28" ht="15.75" customHeight="1">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c r="AA475" s="1"/>
      <c r="AB475" s="1"/>
    </row>
    <row r="476" spans="1:28" ht="15.75" customHeight="1">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c r="AA476" s="1"/>
      <c r="AB476" s="1"/>
    </row>
    <row r="477" spans="1:28" ht="15.75" customHeight="1">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c r="AA477" s="1"/>
      <c r="AB477" s="1"/>
    </row>
    <row r="478" spans="1:28" ht="15.75" customHeight="1">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c r="AA478" s="1"/>
      <c r="AB478" s="1"/>
    </row>
    <row r="479" spans="1:28" ht="15.75" customHeight="1">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c r="AA479" s="1"/>
      <c r="AB479" s="1"/>
    </row>
    <row r="480" spans="1:28" ht="15.75" customHeight="1">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c r="AA480" s="1"/>
      <c r="AB480" s="1"/>
    </row>
    <row r="481" spans="1:28" ht="15.75" customHeight="1">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c r="AA481" s="1"/>
      <c r="AB481" s="1"/>
    </row>
    <row r="482" spans="1:28" ht="15.75" customHeight="1">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c r="AA482" s="1"/>
      <c r="AB482" s="1"/>
    </row>
    <row r="483" spans="1:28" ht="15.75" customHeight="1">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c r="AA483" s="1"/>
      <c r="AB483" s="1"/>
    </row>
    <row r="484" spans="1:28" ht="15.75" customHeight="1">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c r="AA484" s="1"/>
      <c r="AB484" s="1"/>
    </row>
    <row r="485" spans="1:28" ht="15.75" customHeight="1">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c r="AA485" s="1"/>
      <c r="AB485" s="1"/>
    </row>
    <row r="486" spans="1:28" ht="15.75" customHeight="1">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c r="AA486" s="1"/>
      <c r="AB486" s="1"/>
    </row>
    <row r="487" spans="1:28" ht="15.75" customHeight="1">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c r="AA487" s="1"/>
      <c r="AB487" s="1"/>
    </row>
    <row r="488" spans="1:28" ht="15.75" customHeight="1">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c r="AA488" s="1"/>
      <c r="AB488" s="1"/>
    </row>
    <row r="489" spans="1:28" ht="15.75" customHeight="1">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c r="AA489" s="1"/>
      <c r="AB489" s="1"/>
    </row>
    <row r="490" spans="1:28" ht="15.75" customHeight="1">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c r="AA490" s="1"/>
      <c r="AB490" s="1"/>
    </row>
    <row r="491" spans="1:28" ht="15.75" customHeight="1">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c r="AA491" s="1"/>
      <c r="AB491" s="1"/>
    </row>
    <row r="492" spans="1:28" ht="15.75" customHeight="1">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c r="AA492" s="1"/>
      <c r="AB492" s="1"/>
    </row>
    <row r="493" spans="1:28" ht="15.75" customHeight="1">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c r="AA493" s="1"/>
      <c r="AB493" s="1"/>
    </row>
    <row r="494" spans="1:28" ht="15.75" customHeight="1">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c r="AA494" s="1"/>
      <c r="AB494" s="1"/>
    </row>
    <row r="495" spans="1:28" ht="15.75" customHeight="1">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c r="AA495" s="1"/>
      <c r="AB495" s="1"/>
    </row>
    <row r="496" spans="1:28" ht="15.75" customHeight="1">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c r="AA496" s="1"/>
      <c r="AB496" s="1"/>
    </row>
    <row r="497" spans="1:28" ht="15.75" customHeight="1">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c r="AA497" s="1"/>
      <c r="AB497" s="1"/>
    </row>
    <row r="498" spans="1:28" ht="15.75" customHeight="1">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c r="AA498" s="1"/>
      <c r="AB498" s="1"/>
    </row>
    <row r="499" spans="1:28" ht="15.75" customHeight="1">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c r="AA499" s="1"/>
      <c r="AB499" s="1"/>
    </row>
    <row r="500" spans="1:28" ht="15.75" customHeight="1">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c r="AA500" s="1"/>
      <c r="AB500" s="1"/>
    </row>
    <row r="501" spans="1:28" ht="15.75" customHeight="1">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c r="AA501" s="1"/>
      <c r="AB501" s="1"/>
    </row>
    <row r="502" spans="1:28" ht="15.75" customHeight="1">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c r="AA502" s="1"/>
      <c r="AB502" s="1"/>
    </row>
    <row r="503" spans="1:28" ht="15.75" customHeight="1">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c r="AA503" s="1"/>
      <c r="AB503" s="1"/>
    </row>
    <row r="504" spans="1:28" ht="15.75" customHeight="1">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c r="AA504" s="1"/>
      <c r="AB504" s="1"/>
    </row>
    <row r="505" spans="1:28" ht="15.75" customHeight="1">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c r="AA505" s="1"/>
      <c r="AB505" s="1"/>
    </row>
    <row r="506" spans="1:28" ht="15.75" customHeight="1">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c r="AA506" s="1"/>
      <c r="AB506" s="1"/>
    </row>
    <row r="507" spans="1:28" ht="15.75" customHeight="1">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c r="AA507" s="1"/>
      <c r="AB507" s="1"/>
    </row>
    <row r="508" spans="1:28" ht="15.75" customHeight="1">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c r="AA508" s="1"/>
      <c r="AB508" s="1"/>
    </row>
    <row r="509" spans="1:28" ht="15.75" customHeight="1">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c r="AA509" s="1"/>
      <c r="AB509" s="1"/>
    </row>
    <row r="510" spans="1:28" ht="15.75" customHeight="1">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c r="AA510" s="1"/>
      <c r="AB510" s="1"/>
    </row>
    <row r="511" spans="1:28" ht="15.75" customHeight="1">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c r="AA511" s="1"/>
      <c r="AB511" s="1"/>
    </row>
    <row r="512" spans="1:28" ht="15.75" customHeight="1">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c r="AA512" s="1"/>
      <c r="AB512" s="1"/>
    </row>
    <row r="513" spans="1:28" ht="15.75" customHeight="1">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c r="AA513" s="1"/>
      <c r="AB513" s="1"/>
    </row>
    <row r="514" spans="1:28" ht="15.75" customHeight="1">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c r="AA514" s="1"/>
      <c r="AB514" s="1"/>
    </row>
    <row r="515" spans="1:28" ht="15.75" customHeight="1">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c r="AA515" s="1"/>
      <c r="AB515" s="1"/>
    </row>
    <row r="516" spans="1:28" ht="15.75" customHeight="1">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c r="AA516" s="1"/>
      <c r="AB516" s="1"/>
    </row>
    <row r="517" spans="1:28" ht="15.75" customHeight="1">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c r="AA517" s="1"/>
      <c r="AB517" s="1"/>
    </row>
    <row r="518" spans="1:28" ht="15.75" customHeight="1">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c r="AA518" s="1"/>
      <c r="AB518" s="1"/>
    </row>
    <row r="519" spans="1:28" ht="15.75" customHeight="1">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c r="AA519" s="1"/>
      <c r="AB519" s="1"/>
    </row>
    <row r="520" spans="1:28" ht="15.75" customHeight="1">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c r="AA520" s="1"/>
      <c r="AB520" s="1"/>
    </row>
    <row r="521" spans="1:28" ht="15.75" customHeight="1">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c r="AA521" s="1"/>
      <c r="AB521" s="1"/>
    </row>
    <row r="522" spans="1:28" ht="15.75" customHeight="1">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c r="AA522" s="1"/>
      <c r="AB522" s="1"/>
    </row>
    <row r="523" spans="1:28" ht="15.75" customHeight="1">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c r="AA523" s="1"/>
      <c r="AB523" s="1"/>
    </row>
    <row r="524" spans="1:28" ht="15.75" customHeight="1">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c r="AA524" s="1"/>
      <c r="AB524" s="1"/>
    </row>
    <row r="525" spans="1:28" ht="15.75" customHeight="1">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c r="AA525" s="1"/>
      <c r="AB525" s="1"/>
    </row>
    <row r="526" spans="1:28" ht="15.75" customHeight="1">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c r="AA526" s="1"/>
      <c r="AB526" s="1"/>
    </row>
    <row r="527" spans="1:28" ht="15.75" customHeight="1">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c r="AA527" s="1"/>
      <c r="AB527" s="1"/>
    </row>
    <row r="528" spans="1:28" ht="15.75" customHeight="1">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c r="AA528" s="1"/>
      <c r="AB528" s="1"/>
    </row>
    <row r="529" spans="1:28" ht="15.75" customHeight="1">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c r="AA529" s="1"/>
      <c r="AB529" s="1"/>
    </row>
    <row r="530" spans="1:28" ht="15.75" customHeight="1">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c r="AA530" s="1"/>
      <c r="AB530" s="1"/>
    </row>
    <row r="531" spans="1:28" ht="15.75" customHeight="1">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c r="AA531" s="1"/>
      <c r="AB531" s="1"/>
    </row>
    <row r="532" spans="1:28" ht="15.75" customHeight="1">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c r="AA532" s="1"/>
      <c r="AB532" s="1"/>
    </row>
    <row r="533" spans="1:28" ht="15.75" customHeight="1">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c r="AA533" s="1"/>
      <c r="AB533" s="1"/>
    </row>
    <row r="534" spans="1:28" ht="15.75" customHeight="1">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c r="AA534" s="1"/>
      <c r="AB534" s="1"/>
    </row>
    <row r="535" spans="1:28" ht="15.75" customHeight="1">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c r="AA535" s="1"/>
      <c r="AB535" s="1"/>
    </row>
    <row r="536" spans="1:28" ht="15.75" customHeight="1">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c r="AA536" s="1"/>
      <c r="AB536" s="1"/>
    </row>
    <row r="537" spans="1:28" ht="15.75" customHeight="1">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c r="AA537" s="1"/>
      <c r="AB537" s="1"/>
    </row>
    <row r="538" spans="1:28" ht="15.75" customHeight="1">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c r="AA538" s="1"/>
      <c r="AB538" s="1"/>
    </row>
    <row r="539" spans="1:28" ht="15.75" customHeight="1">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c r="AA539" s="1"/>
      <c r="AB539" s="1"/>
    </row>
    <row r="540" spans="1:28" ht="15.75" customHeight="1">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c r="AA540" s="1"/>
      <c r="AB540" s="1"/>
    </row>
    <row r="541" spans="1:28" ht="15.75" customHeight="1">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c r="AA541" s="1"/>
      <c r="AB541" s="1"/>
    </row>
    <row r="542" spans="1:28" ht="15.75" customHeight="1">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c r="AA542" s="1"/>
      <c r="AB542" s="1"/>
    </row>
    <row r="543" spans="1:28" ht="15.75" customHeight="1">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c r="AA543" s="1"/>
      <c r="AB543" s="1"/>
    </row>
    <row r="544" spans="1:28" ht="15.75" customHeight="1">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c r="AA544" s="1"/>
      <c r="AB544" s="1"/>
    </row>
    <row r="545" spans="1:28" ht="15.75" customHeight="1">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c r="AA545" s="1"/>
      <c r="AB545" s="1"/>
    </row>
    <row r="546" spans="1:28" ht="15.75" customHeight="1">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c r="AA546" s="1"/>
      <c r="AB546" s="1"/>
    </row>
    <row r="547" spans="1:28" ht="15.75" customHeight="1">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c r="AA547" s="1"/>
      <c r="AB547" s="1"/>
    </row>
    <row r="548" spans="1:28" ht="15.75" customHeight="1">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c r="AA548" s="1"/>
      <c r="AB548" s="1"/>
    </row>
    <row r="549" spans="1:28" ht="15.75" customHeight="1">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c r="AA549" s="1"/>
      <c r="AB549" s="1"/>
    </row>
    <row r="550" spans="1:28" ht="15.75" customHeight="1">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c r="AA550" s="1"/>
      <c r="AB550" s="1"/>
    </row>
    <row r="551" spans="1:28" ht="15.75" customHeight="1">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c r="AA551" s="1"/>
      <c r="AB551" s="1"/>
    </row>
    <row r="552" spans="1:28" ht="15.75" customHeight="1">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c r="AA552" s="1"/>
      <c r="AB552" s="1"/>
    </row>
    <row r="553" spans="1:28" ht="15.75" customHeight="1">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c r="AA553" s="1"/>
      <c r="AB553" s="1"/>
    </row>
    <row r="554" spans="1:28" ht="15.75" customHeight="1">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c r="AA554" s="1"/>
      <c r="AB554" s="1"/>
    </row>
    <row r="555" spans="1:28" ht="15.75" customHeight="1">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c r="AA555" s="1"/>
      <c r="AB555" s="1"/>
    </row>
    <row r="556" spans="1:28" ht="15.75" customHeight="1">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c r="AA556" s="1"/>
      <c r="AB556" s="1"/>
    </row>
    <row r="557" spans="1:28" ht="15.75" customHeight="1">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c r="AA557" s="1"/>
      <c r="AB557" s="1"/>
    </row>
    <row r="558" spans="1:28" ht="15.75" customHeight="1">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c r="AA558" s="1"/>
      <c r="AB558" s="1"/>
    </row>
    <row r="559" spans="1:28" ht="15.75" customHeight="1">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c r="AA559" s="1"/>
      <c r="AB559" s="1"/>
    </row>
    <row r="560" spans="1:28" ht="15.75" customHeight="1">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c r="AA560" s="1"/>
      <c r="AB560" s="1"/>
    </row>
    <row r="561" spans="1:28" ht="15.75" customHeight="1">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c r="AA561" s="1"/>
      <c r="AB561" s="1"/>
    </row>
    <row r="562" spans="1:28" ht="15.75" customHeight="1">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c r="AA562" s="1"/>
      <c r="AB562" s="1"/>
    </row>
    <row r="563" spans="1:28" ht="15.75" customHeight="1">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c r="AA563" s="1"/>
      <c r="AB563" s="1"/>
    </row>
    <row r="564" spans="1:28" ht="15.75" customHeight="1">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c r="AA564" s="1"/>
      <c r="AB564" s="1"/>
    </row>
    <row r="565" spans="1:28" ht="15.75" customHeight="1">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c r="AA565" s="1"/>
      <c r="AB565" s="1"/>
    </row>
    <row r="566" spans="1:28" ht="15.75" customHeight="1">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c r="AA566" s="1"/>
      <c r="AB566" s="1"/>
    </row>
    <row r="567" spans="1:28" ht="15.75" customHeight="1">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c r="AA567" s="1"/>
      <c r="AB567" s="1"/>
    </row>
    <row r="568" spans="1:28" ht="15.75" customHeight="1">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c r="AA568" s="1"/>
      <c r="AB568" s="1"/>
    </row>
    <row r="569" spans="1:28" ht="15.75" customHeight="1">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c r="AA569" s="1"/>
      <c r="AB569" s="1"/>
    </row>
    <row r="570" spans="1:28" ht="15.75" customHeight="1">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c r="AA570" s="1"/>
      <c r="AB570" s="1"/>
    </row>
    <row r="571" spans="1:28" ht="15.75" customHeight="1">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c r="AA571" s="1"/>
      <c r="AB571" s="1"/>
    </row>
    <row r="572" spans="1:28" ht="15.75" customHeight="1">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c r="AA572" s="1"/>
      <c r="AB572" s="1"/>
    </row>
    <row r="573" spans="1:28" ht="15.75" customHeight="1">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c r="AA573" s="1"/>
      <c r="AB573" s="1"/>
    </row>
    <row r="574" spans="1:28" ht="15.75" customHeight="1">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c r="AA574" s="1"/>
      <c r="AB574" s="1"/>
    </row>
    <row r="575" spans="1:28" ht="15.75" customHeight="1">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c r="AA575" s="1"/>
      <c r="AB575" s="1"/>
    </row>
    <row r="576" spans="1:28" ht="15.75" customHeight="1">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c r="AA576" s="1"/>
      <c r="AB576" s="1"/>
    </row>
    <row r="577" spans="1:28" ht="15.75" customHeight="1">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c r="AA577" s="1"/>
      <c r="AB577" s="1"/>
    </row>
    <row r="578" spans="1:28" ht="15.75" customHeight="1">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c r="AA578" s="1"/>
      <c r="AB578" s="1"/>
    </row>
    <row r="579" spans="1:28" ht="15.75" customHeight="1">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c r="AA579" s="1"/>
      <c r="AB579" s="1"/>
    </row>
    <row r="580" spans="1:28" ht="15.75" customHeight="1">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c r="AA580" s="1"/>
      <c r="AB580" s="1"/>
    </row>
    <row r="581" spans="1:28" ht="15.75" customHeight="1">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c r="AA581" s="1"/>
      <c r="AB581" s="1"/>
    </row>
    <row r="582" spans="1:28" ht="15.75" customHeight="1">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c r="AA582" s="1"/>
      <c r="AB582" s="1"/>
    </row>
    <row r="583" spans="1:28" ht="15.75" customHeight="1">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c r="AA583" s="1"/>
      <c r="AB583" s="1"/>
    </row>
    <row r="584" spans="1:28" ht="15.75" customHeight="1">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c r="AA584" s="1"/>
      <c r="AB584" s="1"/>
    </row>
    <row r="585" spans="1:28" ht="15.75" customHeight="1">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c r="AA585" s="1"/>
      <c r="AB585" s="1"/>
    </row>
    <row r="586" spans="1:28" ht="15.75" customHeight="1">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c r="AA586" s="1"/>
      <c r="AB586" s="1"/>
    </row>
    <row r="587" spans="1:28" ht="15.75" customHeight="1">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c r="AA587" s="1"/>
      <c r="AB587" s="1"/>
    </row>
    <row r="588" spans="1:28" ht="15.75" customHeight="1">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c r="AA588" s="1"/>
      <c r="AB588" s="1"/>
    </row>
    <row r="589" spans="1:28" ht="15.75" customHeight="1">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c r="AA589" s="1"/>
      <c r="AB589" s="1"/>
    </row>
    <row r="590" spans="1:28" ht="15.75" customHeight="1">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c r="AA590" s="1"/>
      <c r="AB590" s="1"/>
    </row>
    <row r="591" spans="1:28" ht="15.75" customHeight="1">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c r="AA591" s="1"/>
      <c r="AB591" s="1"/>
    </row>
    <row r="592" spans="1:28" ht="15.75" customHeight="1">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c r="AA592" s="1"/>
      <c r="AB592" s="1"/>
    </row>
    <row r="593" spans="1:28" ht="15.75" customHeight="1">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c r="AA593" s="1"/>
      <c r="AB593" s="1"/>
    </row>
    <row r="594" spans="1:28" ht="15.75" customHeight="1">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c r="AA594" s="1"/>
      <c r="AB594" s="1"/>
    </row>
    <row r="595" spans="1:28" ht="15.75" customHeight="1">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c r="AA595" s="1"/>
      <c r="AB595" s="1"/>
    </row>
    <row r="596" spans="1:28" ht="15.75" customHeight="1">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c r="AA596" s="1"/>
      <c r="AB596" s="1"/>
    </row>
    <row r="597" spans="1:28" ht="15.75" customHeight="1">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c r="AA597" s="1"/>
      <c r="AB597" s="1"/>
    </row>
    <row r="598" spans="1:28" ht="15.75" customHeight="1">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c r="AA598" s="1"/>
      <c r="AB598" s="1"/>
    </row>
    <row r="599" spans="1:28" ht="15.75" customHeight="1">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c r="AA599" s="1"/>
      <c r="AB599" s="1"/>
    </row>
    <row r="600" spans="1:28" ht="15.75" customHeight="1">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c r="AA600" s="1"/>
      <c r="AB600" s="1"/>
    </row>
    <row r="601" spans="1:28" ht="15.75" customHeight="1">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c r="AA601" s="1"/>
      <c r="AB601" s="1"/>
    </row>
    <row r="602" spans="1:28" ht="15.75" customHeight="1">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c r="AA602" s="1"/>
      <c r="AB602" s="1"/>
    </row>
    <row r="603" spans="1:28" ht="15.75" customHeight="1">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c r="AA603" s="1"/>
      <c r="AB603" s="1"/>
    </row>
    <row r="604" spans="1:28" ht="15.75" customHeight="1">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c r="AA604" s="1"/>
      <c r="AB604" s="1"/>
    </row>
    <row r="605" spans="1:28" ht="15.75" customHeight="1">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c r="AA605" s="1"/>
      <c r="AB605" s="1"/>
    </row>
    <row r="606" spans="1:28" ht="15.75" customHeight="1">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c r="AA606" s="1"/>
      <c r="AB606" s="1"/>
    </row>
    <row r="607" spans="1:28" ht="15.75" customHeight="1">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c r="AA607" s="1"/>
      <c r="AB607" s="1"/>
    </row>
    <row r="608" spans="1:28" ht="15.75" customHeight="1">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c r="AA608" s="1"/>
      <c r="AB608" s="1"/>
    </row>
    <row r="609" spans="1:28" ht="15.75" customHeight="1">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c r="AA609" s="1"/>
      <c r="AB609" s="1"/>
    </row>
    <row r="610" spans="1:28" ht="15.75" customHeight="1">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c r="AA610" s="1"/>
      <c r="AB610" s="1"/>
    </row>
    <row r="611" spans="1:28" ht="15.75" customHeight="1">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c r="AA611" s="1"/>
      <c r="AB611" s="1"/>
    </row>
    <row r="612" spans="1:28" ht="15.75" customHeight="1">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c r="AA612" s="1"/>
      <c r="AB612" s="1"/>
    </row>
    <row r="613" spans="1:28" ht="15.75" customHeight="1">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c r="AA613" s="1"/>
      <c r="AB613" s="1"/>
    </row>
    <row r="614" spans="1:28" ht="15.75" customHeight="1">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c r="AA614" s="1"/>
      <c r="AB614" s="1"/>
    </row>
    <row r="615" spans="1:28" ht="15.75" customHeight="1">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c r="AA615" s="1"/>
      <c r="AB615" s="1"/>
    </row>
    <row r="616" spans="1:28" ht="15.75" customHeight="1">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c r="AA616" s="1"/>
      <c r="AB616" s="1"/>
    </row>
    <row r="617" spans="1:28" ht="15.75" customHeight="1">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c r="AA617" s="1"/>
      <c r="AB617" s="1"/>
    </row>
    <row r="618" spans="1:28" ht="15.75" customHeight="1">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c r="AA618" s="1"/>
      <c r="AB618" s="1"/>
    </row>
    <row r="619" spans="1:28" ht="15.75" customHeight="1">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c r="AA619" s="1"/>
      <c r="AB619" s="1"/>
    </row>
    <row r="620" spans="1:28" ht="15.75" customHeight="1">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c r="AA620" s="1"/>
      <c r="AB620" s="1"/>
    </row>
    <row r="621" spans="1:28" ht="15.75" customHeight="1">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c r="AA621" s="1"/>
      <c r="AB621" s="1"/>
    </row>
    <row r="622" spans="1:28" ht="15.75" customHeight="1">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c r="AA622" s="1"/>
      <c r="AB622" s="1"/>
    </row>
    <row r="623" spans="1:28" ht="15.75" customHeight="1">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c r="AA623" s="1"/>
      <c r="AB623" s="1"/>
    </row>
    <row r="624" spans="1:28" ht="15.75" customHeight="1">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c r="AA624" s="1"/>
      <c r="AB624" s="1"/>
    </row>
    <row r="625" spans="1:28" ht="15.75" customHeight="1">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c r="AA625" s="1"/>
      <c r="AB625" s="1"/>
    </row>
    <row r="626" spans="1:28" ht="15.75" customHeight="1">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c r="AA626" s="1"/>
      <c r="AB626" s="1"/>
    </row>
    <row r="627" spans="1:28" ht="15.75" customHeight="1">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c r="AA627" s="1"/>
      <c r="AB627" s="1"/>
    </row>
    <row r="628" spans="1:28" ht="15.75" customHeight="1">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c r="AA628" s="1"/>
      <c r="AB628" s="1"/>
    </row>
    <row r="629" spans="1:28" ht="15.75" customHeight="1">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c r="AA629" s="1"/>
      <c r="AB629" s="1"/>
    </row>
    <row r="630" spans="1:28" ht="15.75" customHeight="1">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c r="AA630" s="1"/>
      <c r="AB630" s="1"/>
    </row>
    <row r="631" spans="1:28" ht="15.75" customHeight="1">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c r="AA631" s="1"/>
      <c r="AB631" s="1"/>
    </row>
    <row r="632" spans="1:28" ht="15.75" customHeight="1">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c r="AA632" s="1"/>
      <c r="AB632" s="1"/>
    </row>
    <row r="633" spans="1:28" ht="15.75" customHeight="1">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c r="AA633" s="1"/>
      <c r="AB633" s="1"/>
    </row>
    <row r="634" spans="1:28" ht="15.75" customHeight="1">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c r="AA634" s="1"/>
      <c r="AB634" s="1"/>
    </row>
    <row r="635" spans="1:28" ht="15.75" customHeight="1">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c r="AA635" s="1"/>
      <c r="AB635" s="1"/>
    </row>
    <row r="636" spans="1:28" ht="15.75" customHeight="1">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c r="AA636" s="1"/>
      <c r="AB636" s="1"/>
    </row>
    <row r="637" spans="1:28" ht="15.75" customHeight="1">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c r="AA637" s="1"/>
      <c r="AB637" s="1"/>
    </row>
    <row r="638" spans="1:28" ht="15.75" customHeight="1">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c r="AA638" s="1"/>
      <c r="AB638" s="1"/>
    </row>
    <row r="639" spans="1:28" ht="15.75" customHeight="1">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c r="AA639" s="1"/>
      <c r="AB639" s="1"/>
    </row>
    <row r="640" spans="1:28" ht="15.75" customHeight="1">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c r="AA640" s="1"/>
      <c r="AB640" s="1"/>
    </row>
    <row r="641" spans="1:28" ht="15.75" customHeight="1">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c r="AA641" s="1"/>
      <c r="AB641" s="1"/>
    </row>
    <row r="642" spans="1:28" ht="15.75" customHeight="1">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c r="AA642" s="1"/>
      <c r="AB642" s="1"/>
    </row>
    <row r="643" spans="1:28" ht="15.75" customHeight="1">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c r="AA643" s="1"/>
      <c r="AB643" s="1"/>
    </row>
    <row r="644" spans="1:28" ht="15.75" customHeight="1">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c r="AA644" s="1"/>
      <c r="AB644" s="1"/>
    </row>
    <row r="645" spans="1:28" ht="15.75" customHeight="1">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c r="AA645" s="1"/>
      <c r="AB645" s="1"/>
    </row>
    <row r="646" spans="1:28" ht="15.75" customHeight="1">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c r="AA646" s="1"/>
      <c r="AB646" s="1"/>
    </row>
    <row r="647" spans="1:28" ht="15.75" customHeight="1">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c r="AA647" s="1"/>
      <c r="AB647" s="1"/>
    </row>
    <row r="648" spans="1:28" ht="15.75" customHeight="1">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c r="AA648" s="1"/>
      <c r="AB648" s="1"/>
    </row>
    <row r="649" spans="1:28" ht="15.75" customHeight="1">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c r="AA649" s="1"/>
      <c r="AB649" s="1"/>
    </row>
    <row r="650" spans="1:28" ht="15.75" customHeight="1">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c r="AA650" s="1"/>
      <c r="AB650" s="1"/>
    </row>
    <row r="651" spans="1:28" ht="15.75" customHeight="1">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c r="AA651" s="1"/>
      <c r="AB651" s="1"/>
    </row>
    <row r="652" spans="1:28" ht="15.75" customHeight="1">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c r="AA652" s="1"/>
      <c r="AB652" s="1"/>
    </row>
    <row r="653" spans="1:28" ht="15.75" customHeight="1">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c r="AA653" s="1"/>
      <c r="AB653" s="1"/>
    </row>
    <row r="654" spans="1:28" ht="15.75" customHeight="1">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c r="AA654" s="1"/>
      <c r="AB654" s="1"/>
    </row>
    <row r="655" spans="1:28" ht="15.75" customHeight="1">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c r="AA655" s="1"/>
      <c r="AB655" s="1"/>
    </row>
    <row r="656" spans="1:28" ht="15.75" customHeight="1">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c r="AA656" s="1"/>
      <c r="AB656" s="1"/>
    </row>
    <row r="657" spans="1:28" ht="15.75" customHeight="1">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c r="AA657" s="1"/>
      <c r="AB657" s="1"/>
    </row>
    <row r="658" spans="1:28" ht="15.75" customHeight="1">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c r="AA658" s="1"/>
      <c r="AB658" s="1"/>
    </row>
    <row r="659" spans="1:28" ht="15.75" customHeight="1">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c r="AA659" s="1"/>
      <c r="AB659" s="1"/>
    </row>
    <row r="660" spans="1:28" ht="15.75" customHeight="1">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c r="AA660" s="1"/>
      <c r="AB660" s="1"/>
    </row>
    <row r="661" spans="1:28" ht="15.75" customHeight="1">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c r="AA661" s="1"/>
      <c r="AB661" s="1"/>
    </row>
    <row r="662" spans="1:28" ht="15.75" customHeight="1">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c r="AA662" s="1"/>
      <c r="AB662" s="1"/>
    </row>
    <row r="663" spans="1:28" ht="15.75" customHeight="1">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c r="AA663" s="1"/>
      <c r="AB663" s="1"/>
    </row>
    <row r="664" spans="1:28" ht="15.75" customHeight="1">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c r="AA664" s="1"/>
      <c r="AB664" s="1"/>
    </row>
    <row r="665" spans="1:28" ht="15.75" customHeight="1">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c r="AA665" s="1"/>
      <c r="AB665" s="1"/>
    </row>
    <row r="666" spans="1:28" ht="15.75" customHeight="1">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c r="AA666" s="1"/>
      <c r="AB666" s="1"/>
    </row>
    <row r="667" spans="1:28" ht="15.75" customHeight="1">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c r="AA667" s="1"/>
      <c r="AB667" s="1"/>
    </row>
    <row r="668" spans="1:28" ht="15.75" customHeight="1">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c r="AA668" s="1"/>
      <c r="AB668" s="1"/>
    </row>
    <row r="669" spans="1:28" ht="15.75" customHeight="1">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c r="AA669" s="1"/>
      <c r="AB669" s="1"/>
    </row>
    <row r="670" spans="1:28" ht="15.75" customHeight="1">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c r="AA670" s="1"/>
      <c r="AB670" s="1"/>
    </row>
    <row r="671" spans="1:28" ht="15.75" customHeight="1">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c r="AA671" s="1"/>
      <c r="AB671" s="1"/>
    </row>
    <row r="672" spans="1:28" ht="15.75" customHeight="1">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c r="AA672" s="1"/>
      <c r="AB672" s="1"/>
    </row>
    <row r="673" spans="1:28" ht="15.75" customHeight="1">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c r="AA673" s="1"/>
      <c r="AB673" s="1"/>
    </row>
    <row r="674" spans="1:28" ht="15.75" customHeight="1">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c r="AA674" s="1"/>
      <c r="AB674" s="1"/>
    </row>
    <row r="675" spans="1:28" ht="15.75" customHeight="1">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c r="AA675" s="1"/>
      <c r="AB675" s="1"/>
    </row>
    <row r="676" spans="1:28" ht="15.75" customHeight="1">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c r="AA676" s="1"/>
      <c r="AB676" s="1"/>
    </row>
    <row r="677" spans="1:28" ht="15.75" customHeight="1">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c r="AA677" s="1"/>
      <c r="AB677" s="1"/>
    </row>
    <row r="678" spans="1:28" ht="15.75" customHeight="1">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c r="AA678" s="1"/>
      <c r="AB678" s="1"/>
    </row>
    <row r="679" spans="1:28" ht="15.75" customHeight="1">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c r="AA679" s="1"/>
      <c r="AB679" s="1"/>
    </row>
    <row r="680" spans="1:28" ht="15.75" customHeight="1">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c r="AA680" s="1"/>
      <c r="AB680" s="1"/>
    </row>
    <row r="681" spans="1:28" ht="15.75" customHeight="1">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c r="AA681" s="1"/>
      <c r="AB681" s="1"/>
    </row>
    <row r="682" spans="1:28" ht="15.75" customHeight="1">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c r="AA682" s="1"/>
      <c r="AB682" s="1"/>
    </row>
    <row r="683" spans="1:28" ht="15.75" customHeight="1">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c r="AA683" s="1"/>
      <c r="AB683" s="1"/>
    </row>
    <row r="684" spans="1:28" ht="15.75" customHeight="1">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c r="AA684" s="1"/>
      <c r="AB684" s="1"/>
    </row>
    <row r="685" spans="1:28" ht="15.75" customHeight="1">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c r="AA685" s="1"/>
      <c r="AB685" s="1"/>
    </row>
    <row r="686" spans="1:28" ht="15.75" customHeight="1">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c r="AA686" s="1"/>
      <c r="AB686" s="1"/>
    </row>
    <row r="687" spans="1:28" ht="15.75" customHeight="1">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c r="AA687" s="1"/>
      <c r="AB687" s="1"/>
    </row>
    <row r="688" spans="1:28" ht="15.75" customHeight="1">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c r="AA688" s="1"/>
      <c r="AB688" s="1"/>
    </row>
    <row r="689" spans="1:28" ht="15.75" customHeight="1">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c r="AA689" s="1"/>
      <c r="AB689" s="1"/>
    </row>
    <row r="690" spans="1:28" ht="15.75" customHeight="1">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c r="AA690" s="1"/>
      <c r="AB690" s="1"/>
    </row>
    <row r="691" spans="1:28" ht="15.75" customHeight="1">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c r="AA691" s="1"/>
      <c r="AB691" s="1"/>
    </row>
    <row r="692" spans="1:28" ht="15.75" customHeight="1">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c r="AA692" s="1"/>
      <c r="AB692" s="1"/>
    </row>
    <row r="693" spans="1:28" ht="15.75" customHeight="1">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c r="AA693" s="1"/>
      <c r="AB693" s="1"/>
    </row>
    <row r="694" spans="1:28" ht="15.75" customHeight="1">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c r="AA694" s="1"/>
      <c r="AB694" s="1"/>
    </row>
    <row r="695" spans="1:28" ht="15.75" customHeight="1">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c r="AA695" s="1"/>
      <c r="AB695" s="1"/>
    </row>
    <row r="696" spans="1:28" ht="15.75" customHeight="1">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c r="AA696" s="1"/>
      <c r="AB696" s="1"/>
    </row>
    <row r="697" spans="1:28" ht="15.75" customHeight="1">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c r="AA697" s="1"/>
      <c r="AB697" s="1"/>
    </row>
    <row r="698" spans="1:28" ht="15.75" customHeight="1">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c r="AA698" s="1"/>
      <c r="AB698" s="1"/>
    </row>
    <row r="699" spans="1:28" ht="15.75" customHeight="1">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c r="AA699" s="1"/>
      <c r="AB699" s="1"/>
    </row>
    <row r="700" spans="1:28" ht="15.75" customHeight="1">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c r="AA700" s="1"/>
      <c r="AB700" s="1"/>
    </row>
    <row r="701" spans="1:28" ht="15.75" customHeight="1">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c r="AA701" s="1"/>
      <c r="AB701" s="1"/>
    </row>
    <row r="702" spans="1:28" ht="15.75" customHeight="1">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c r="AA702" s="1"/>
      <c r="AB702" s="1"/>
    </row>
    <row r="703" spans="1:28" ht="15.75" customHeight="1">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c r="AA703" s="1"/>
      <c r="AB703" s="1"/>
    </row>
    <row r="704" spans="1:28" ht="15.75" customHeight="1">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c r="AA704" s="1"/>
      <c r="AB704" s="1"/>
    </row>
    <row r="705" spans="1:28" ht="15.75" customHeight="1">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c r="AA705" s="1"/>
      <c r="AB705" s="1"/>
    </row>
    <row r="706" spans="1:28" ht="15.75" customHeight="1">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c r="AA706" s="1"/>
      <c r="AB706" s="1"/>
    </row>
    <row r="707" spans="1:28" ht="15.75" customHeight="1">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c r="AA707" s="1"/>
      <c r="AB707" s="1"/>
    </row>
    <row r="708" spans="1:28" ht="15.75" customHeight="1">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c r="AA708" s="1"/>
      <c r="AB708" s="1"/>
    </row>
    <row r="709" spans="1:28" ht="15.75" customHeight="1">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c r="AA709" s="1"/>
      <c r="AB709" s="1"/>
    </row>
    <row r="710" spans="1:28" ht="15.75" customHeight="1">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c r="AA710" s="1"/>
      <c r="AB710" s="1"/>
    </row>
    <row r="711" spans="1:28" ht="15.75" customHeight="1">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c r="AA711" s="1"/>
      <c r="AB711" s="1"/>
    </row>
    <row r="712" spans="1:28" ht="15.75" customHeight="1">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c r="AA712" s="1"/>
      <c r="AB712" s="1"/>
    </row>
    <row r="713" spans="1:28" ht="15.75" customHeight="1">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c r="AA713" s="1"/>
      <c r="AB713" s="1"/>
    </row>
    <row r="714" spans="1:28" ht="15.75" customHeight="1">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c r="AA714" s="1"/>
      <c r="AB714" s="1"/>
    </row>
    <row r="715" spans="1:28" ht="15.75" customHeight="1">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c r="AA715" s="1"/>
      <c r="AB715" s="1"/>
    </row>
    <row r="716" spans="1:28" ht="15.75" customHeight="1">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c r="AA716" s="1"/>
      <c r="AB716" s="1"/>
    </row>
    <row r="717" spans="1:28" ht="15.75" customHeight="1">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c r="AA717" s="1"/>
      <c r="AB717" s="1"/>
    </row>
    <row r="718" spans="1:28" ht="15.75" customHeight="1">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c r="AA718" s="1"/>
      <c r="AB718" s="1"/>
    </row>
    <row r="719" spans="1:28" ht="15.75" customHeight="1">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c r="AA719" s="1"/>
      <c r="AB719" s="1"/>
    </row>
    <row r="720" spans="1:28" ht="15.75" customHeight="1">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c r="AA720" s="1"/>
      <c r="AB720" s="1"/>
    </row>
    <row r="721" spans="1:28" ht="15.75" customHeight="1">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c r="AA721" s="1"/>
      <c r="AB721" s="1"/>
    </row>
    <row r="722" spans="1:28" ht="15.75" customHeight="1">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c r="AA722" s="1"/>
      <c r="AB722" s="1"/>
    </row>
    <row r="723" spans="1:28" ht="15.75" customHeight="1">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c r="AA723" s="1"/>
      <c r="AB723" s="1"/>
    </row>
    <row r="724" spans="1:28" ht="15.75" customHeight="1">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c r="AA724" s="1"/>
      <c r="AB724" s="1"/>
    </row>
    <row r="725" spans="1:28" ht="15.75" customHeight="1">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c r="AA725" s="1"/>
      <c r="AB725" s="1"/>
    </row>
    <row r="726" spans="1:28" ht="15.75" customHeight="1">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c r="AA726" s="1"/>
      <c r="AB726" s="1"/>
    </row>
    <row r="727" spans="1:28" ht="15.75" customHeight="1">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c r="AA727" s="1"/>
      <c r="AB727" s="1"/>
    </row>
    <row r="728" spans="1:28" ht="15.75" customHeight="1">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c r="AA728" s="1"/>
      <c r="AB728" s="1"/>
    </row>
    <row r="729" spans="1:28" ht="15.75" customHeight="1">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c r="AA729" s="1"/>
      <c r="AB729" s="1"/>
    </row>
    <row r="730" spans="1:28" ht="15.75" customHeight="1">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c r="AA730" s="1"/>
      <c r="AB730" s="1"/>
    </row>
    <row r="731" spans="1:28" ht="15.75" customHeight="1">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c r="AA731" s="1"/>
      <c r="AB731" s="1"/>
    </row>
    <row r="732" spans="1:28" ht="15.75" customHeight="1">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c r="AA732" s="1"/>
      <c r="AB732" s="1"/>
    </row>
    <row r="733" spans="1:28" ht="15.75" customHeight="1">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c r="AA733" s="1"/>
      <c r="AB733" s="1"/>
    </row>
    <row r="734" spans="1:28" ht="15.75" customHeight="1">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c r="AA734" s="1"/>
      <c r="AB734" s="1"/>
    </row>
    <row r="735" spans="1:28" ht="15.75" customHeight="1">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c r="AA735" s="1"/>
      <c r="AB735" s="1"/>
    </row>
    <row r="736" spans="1:28" ht="15.75" customHeight="1">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c r="AA736" s="1"/>
      <c r="AB736" s="1"/>
    </row>
    <row r="737" spans="1:28" ht="15.75" customHeight="1">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c r="AA737" s="1"/>
      <c r="AB737" s="1"/>
    </row>
    <row r="738" spans="1:28" ht="15.75" customHeight="1">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c r="AA738" s="1"/>
      <c r="AB738" s="1"/>
    </row>
    <row r="739" spans="1:28" ht="15.75" customHeight="1">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c r="AA739" s="1"/>
      <c r="AB739" s="1"/>
    </row>
    <row r="740" spans="1:28" ht="15.75" customHeight="1">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c r="AA740" s="1"/>
      <c r="AB740" s="1"/>
    </row>
    <row r="741" spans="1:28" ht="15.75" customHeight="1">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c r="AA741" s="1"/>
      <c r="AB741" s="1"/>
    </row>
    <row r="742" spans="1:28" ht="15.75" customHeight="1">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c r="AA742" s="1"/>
      <c r="AB742" s="1"/>
    </row>
    <row r="743" spans="1:28" ht="15.75" customHeight="1">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c r="AA743" s="1"/>
      <c r="AB743" s="1"/>
    </row>
    <row r="744" spans="1:28" ht="15.75" customHeight="1">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c r="AA744" s="1"/>
      <c r="AB744" s="1"/>
    </row>
    <row r="745" spans="1:28" ht="15.75" customHeight="1">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c r="AA745" s="1"/>
      <c r="AB745" s="1"/>
    </row>
    <row r="746" spans="1:28" ht="15.75" customHeight="1">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c r="AA746" s="1"/>
      <c r="AB746" s="1"/>
    </row>
    <row r="747" spans="1:28" ht="15.75" customHeight="1">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c r="AA747" s="1"/>
      <c r="AB747" s="1"/>
    </row>
    <row r="748" spans="1:28" ht="15.75" customHeight="1">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c r="AA748" s="1"/>
      <c r="AB748" s="1"/>
    </row>
    <row r="749" spans="1:28" ht="15.75" customHeight="1">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c r="AA749" s="1"/>
      <c r="AB749" s="1"/>
    </row>
    <row r="750" spans="1:28" ht="15.75" customHeight="1">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c r="AA750" s="1"/>
      <c r="AB750" s="1"/>
    </row>
    <row r="751" spans="1:28" ht="15.75" customHeight="1">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c r="AA751" s="1"/>
      <c r="AB751" s="1"/>
    </row>
    <row r="752" spans="1:28" ht="15.75" customHeight="1">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c r="AA752" s="1"/>
      <c r="AB752" s="1"/>
    </row>
    <row r="753" spans="1:28" ht="15.75" customHeight="1">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c r="AA753" s="1"/>
      <c r="AB753" s="1"/>
    </row>
    <row r="754" spans="1:28" ht="15.75" customHeight="1">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c r="AA754" s="1"/>
      <c r="AB754" s="1"/>
    </row>
    <row r="755" spans="1:28" ht="15.75" customHeight="1">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c r="AA755" s="1"/>
      <c r="AB755" s="1"/>
    </row>
    <row r="756" spans="1:28" ht="15.75" customHeight="1">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c r="AA756" s="1"/>
      <c r="AB756" s="1"/>
    </row>
    <row r="757" spans="1:28" ht="15.75" customHeight="1">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c r="AA757" s="1"/>
      <c r="AB757" s="1"/>
    </row>
    <row r="758" spans="1:28" ht="15.75" customHeight="1">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c r="AA758" s="1"/>
      <c r="AB758" s="1"/>
    </row>
    <row r="759" spans="1:28" ht="15.75" customHeight="1">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c r="AA759" s="1"/>
      <c r="AB759" s="1"/>
    </row>
    <row r="760" spans="1:28" ht="15.75" customHeight="1">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c r="AA760" s="1"/>
      <c r="AB760" s="1"/>
    </row>
    <row r="761" spans="1:28" ht="15.75" customHeight="1">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c r="AA761" s="1"/>
      <c r="AB761" s="1"/>
    </row>
    <row r="762" spans="1:28" ht="15.75" customHeight="1">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c r="AA762" s="1"/>
      <c r="AB762" s="1"/>
    </row>
    <row r="763" spans="1:28" ht="15.75" customHeight="1">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c r="AA763" s="1"/>
      <c r="AB763" s="1"/>
    </row>
    <row r="764" spans="1:28" ht="15.75" customHeight="1">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c r="AA764" s="1"/>
      <c r="AB764" s="1"/>
    </row>
    <row r="765" spans="1:28" ht="15.75" customHeight="1">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c r="AA765" s="1"/>
      <c r="AB765" s="1"/>
    </row>
    <row r="766" spans="1:28" ht="15.75" customHeight="1">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c r="AA766" s="1"/>
      <c r="AB766" s="1"/>
    </row>
    <row r="767" spans="1:28" ht="15.75" customHeight="1">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c r="AA767" s="1"/>
      <c r="AB767" s="1"/>
    </row>
    <row r="768" spans="1:28" ht="15.75" customHeight="1">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c r="AA768" s="1"/>
      <c r="AB768" s="1"/>
    </row>
    <row r="769" spans="1:28" ht="15.75" customHeight="1">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c r="AA769" s="1"/>
      <c r="AB769" s="1"/>
    </row>
    <row r="770" spans="1:28" ht="15.75" customHeight="1">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c r="AA770" s="1"/>
      <c r="AB770" s="1"/>
    </row>
    <row r="771" spans="1:28" ht="15.75" customHeight="1">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c r="AA771" s="1"/>
      <c r="AB771" s="1"/>
    </row>
    <row r="772" spans="1:28" ht="15.75" customHeight="1">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c r="AA772" s="1"/>
      <c r="AB772" s="1"/>
    </row>
    <row r="773" spans="1:28" ht="15.75" customHeight="1">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c r="AA773" s="1"/>
      <c r="AB773" s="1"/>
    </row>
    <row r="774" spans="1:28" ht="15.75" customHeight="1">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c r="AA774" s="1"/>
      <c r="AB774" s="1"/>
    </row>
    <row r="775" spans="1:28" ht="15.75" customHeight="1">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c r="AA775" s="1"/>
      <c r="AB775" s="1"/>
    </row>
    <row r="776" spans="1:28" ht="15.75" customHeight="1">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c r="AA776" s="1"/>
      <c r="AB776" s="1"/>
    </row>
    <row r="777" spans="1:28" ht="15.75" customHeight="1">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c r="AA777" s="1"/>
      <c r="AB777" s="1"/>
    </row>
    <row r="778" spans="1:28" ht="15.75" customHeight="1">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c r="AA778" s="1"/>
      <c r="AB778" s="1"/>
    </row>
    <row r="779" spans="1:28" ht="15.75" customHeight="1">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c r="AA779" s="1"/>
      <c r="AB779" s="1"/>
    </row>
    <row r="780" spans="1:28" ht="15.75" customHeight="1">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c r="AA780" s="1"/>
      <c r="AB780" s="1"/>
    </row>
    <row r="781" spans="1:28" ht="15.75" customHeight="1">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c r="AA781" s="1"/>
      <c r="AB781" s="1"/>
    </row>
    <row r="782" spans="1:28" ht="15.75" customHeight="1">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c r="AA782" s="1"/>
      <c r="AB782" s="1"/>
    </row>
    <row r="783" spans="1:28" ht="15.75" customHeight="1">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c r="AA783" s="1"/>
      <c r="AB783" s="1"/>
    </row>
    <row r="784" spans="1:28" ht="15.75" customHeight="1">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c r="AA784" s="1"/>
      <c r="AB784" s="1"/>
    </row>
    <row r="785" spans="1:28" ht="15.75" customHeight="1">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c r="AA785" s="1"/>
      <c r="AB785" s="1"/>
    </row>
    <row r="786" spans="1:28" ht="15.75" customHeight="1">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c r="AA786" s="1"/>
      <c r="AB786" s="1"/>
    </row>
    <row r="787" spans="1:28" ht="15.75" customHeight="1">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c r="AA787" s="1"/>
      <c r="AB787" s="1"/>
    </row>
    <row r="788" spans="1:28" ht="15.75" customHeight="1">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c r="AA788" s="1"/>
      <c r="AB788" s="1"/>
    </row>
    <row r="789" spans="1:28" ht="15.75" customHeight="1">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c r="AA789" s="1"/>
      <c r="AB789" s="1"/>
    </row>
    <row r="790" spans="1:28" ht="15.75" customHeight="1">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c r="AA790" s="1"/>
      <c r="AB790" s="1"/>
    </row>
    <row r="791" spans="1:28" ht="15.75" customHeight="1">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c r="AA791" s="1"/>
      <c r="AB791" s="1"/>
    </row>
    <row r="792" spans="1:28" ht="15.75" customHeight="1">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c r="AA792" s="1"/>
      <c r="AB792" s="1"/>
    </row>
    <row r="793" spans="1:28" ht="15.75" customHeight="1">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c r="AA793" s="1"/>
      <c r="AB793" s="1"/>
    </row>
    <row r="794" spans="1:28" ht="15.75" customHeight="1">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c r="AA794" s="1"/>
      <c r="AB794" s="1"/>
    </row>
    <row r="795" spans="1:28" ht="15.75" customHeight="1">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c r="AA795" s="1"/>
      <c r="AB795" s="1"/>
    </row>
    <row r="796" spans="1:28" ht="15.75" customHeight="1">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c r="AA796" s="1"/>
      <c r="AB796" s="1"/>
    </row>
    <row r="797" spans="1:28" ht="15.75" customHeight="1">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c r="AA797" s="1"/>
      <c r="AB797" s="1"/>
    </row>
    <row r="798" spans="1:28" ht="15.75" customHeight="1">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c r="AA798" s="1"/>
      <c r="AB798" s="1"/>
    </row>
    <row r="799" spans="1:28" ht="15.75" customHeight="1">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c r="AA799" s="1"/>
      <c r="AB799" s="1"/>
    </row>
    <row r="800" spans="1:28" ht="15.75" customHeight="1">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c r="AA800" s="1"/>
      <c r="AB800" s="1"/>
    </row>
    <row r="801" spans="1:28" ht="15.75" customHeight="1">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c r="AA801" s="1"/>
      <c r="AB801" s="1"/>
    </row>
    <row r="802" spans="1:28" ht="15.75" customHeight="1">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c r="AA802" s="1"/>
      <c r="AB802" s="1"/>
    </row>
    <row r="803" spans="1:28" ht="15.75" customHeight="1">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c r="AA803" s="1"/>
      <c r="AB803" s="1"/>
    </row>
    <row r="804" spans="1:28" ht="15.75" customHeight="1">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c r="AA804" s="1"/>
      <c r="AB804" s="1"/>
    </row>
    <row r="805" spans="1:28" ht="15.75" customHeight="1">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c r="AA805" s="1"/>
      <c r="AB805" s="1"/>
    </row>
    <row r="806" spans="1:28" ht="15.75" customHeight="1">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c r="AA806" s="1"/>
      <c r="AB806" s="1"/>
    </row>
    <row r="807" spans="1:28" ht="15.75" customHeight="1">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c r="AA807" s="1"/>
      <c r="AB807" s="1"/>
    </row>
    <row r="808" spans="1:28" ht="15.75" customHeight="1">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c r="AA808" s="1"/>
      <c r="AB808" s="1"/>
    </row>
    <row r="809" spans="1:28" ht="15.75" customHeight="1">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c r="AA809" s="1"/>
      <c r="AB809" s="1"/>
    </row>
    <row r="810" spans="1:28" ht="15.75" customHeight="1">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c r="AA810" s="1"/>
      <c r="AB810" s="1"/>
    </row>
    <row r="811" spans="1:28" ht="15.75" customHeight="1">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c r="AA811" s="1"/>
      <c r="AB811" s="1"/>
    </row>
    <row r="812" spans="1:28" ht="15.75" customHeight="1">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c r="AA812" s="1"/>
      <c r="AB812" s="1"/>
    </row>
    <row r="813" spans="1:28" ht="15.75" customHeight="1">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c r="AA813" s="1"/>
      <c r="AB813" s="1"/>
    </row>
    <row r="814" spans="1:28" ht="15.75" customHeight="1">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c r="AA814" s="1"/>
      <c r="AB814" s="1"/>
    </row>
    <row r="815" spans="1:28" ht="15.75" customHeight="1">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c r="AA815" s="1"/>
      <c r="AB815" s="1"/>
    </row>
    <row r="816" spans="1:28" ht="15.75" customHeight="1">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c r="AA816" s="1"/>
      <c r="AB816" s="1"/>
    </row>
    <row r="817" spans="1:28" ht="15.75" customHeight="1">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c r="AA817" s="1"/>
      <c r="AB817" s="1"/>
    </row>
    <row r="818" spans="1:28" ht="15.75" customHeight="1">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c r="AA818" s="1"/>
      <c r="AB818" s="1"/>
    </row>
    <row r="819" spans="1:28" ht="15.75" customHeight="1">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c r="AA819" s="1"/>
      <c r="AB819" s="1"/>
    </row>
    <row r="820" spans="1:28" ht="15.75" customHeight="1">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c r="AA820" s="1"/>
      <c r="AB820" s="1"/>
    </row>
    <row r="821" spans="1:28" ht="15.75" customHeight="1">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c r="AA821" s="1"/>
      <c r="AB821" s="1"/>
    </row>
    <row r="822" spans="1:28" ht="15.75" customHeight="1">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c r="AA822" s="1"/>
      <c r="AB822" s="1"/>
    </row>
    <row r="823" spans="1:28" ht="15.75" customHeight="1">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c r="AA823" s="1"/>
      <c r="AB823" s="1"/>
    </row>
    <row r="824" spans="1:28" ht="15.75" customHeight="1">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c r="AA824" s="1"/>
      <c r="AB824" s="1"/>
    </row>
    <row r="825" spans="1:28" ht="15.75" customHeight="1">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c r="AA825" s="1"/>
      <c r="AB825" s="1"/>
    </row>
    <row r="826" spans="1:28" ht="15.75" customHeight="1">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c r="AA826" s="1"/>
      <c r="AB826" s="1"/>
    </row>
    <row r="827" spans="1:28" ht="15.75" customHeight="1">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c r="AA827" s="1"/>
      <c r="AB827" s="1"/>
    </row>
    <row r="828" spans="1:28" ht="15.75" customHeight="1">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c r="AA828" s="1"/>
      <c r="AB828" s="1"/>
    </row>
    <row r="829" spans="1:28" ht="15.75" customHeight="1">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c r="AA829" s="1"/>
      <c r="AB829" s="1"/>
    </row>
    <row r="830" spans="1:28" ht="15.75" customHeight="1">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c r="AA830" s="1"/>
      <c r="AB830" s="1"/>
    </row>
    <row r="831" spans="1:28" ht="15.75" customHeight="1">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c r="AA831" s="1"/>
      <c r="AB831" s="1"/>
    </row>
    <row r="832" spans="1:28" ht="15.75" customHeight="1">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c r="AA832" s="1"/>
      <c r="AB832" s="1"/>
    </row>
    <row r="833" spans="1:28" ht="15.75" customHeight="1">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c r="AA833" s="1"/>
      <c r="AB833" s="1"/>
    </row>
    <row r="834" spans="1:28" ht="15.75" customHeight="1">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c r="AA834" s="1"/>
      <c r="AB834" s="1"/>
    </row>
    <row r="835" spans="1:28" ht="15.75" customHeight="1">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c r="AA835" s="1"/>
      <c r="AB835" s="1"/>
    </row>
    <row r="836" spans="1:28" ht="15.75" customHeight="1">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c r="AA836" s="1"/>
      <c r="AB836" s="1"/>
    </row>
    <row r="837" spans="1:28" ht="15.75" customHeight="1">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c r="AA837" s="1"/>
      <c r="AB837" s="1"/>
    </row>
    <row r="838" spans="1:28" ht="15.75" customHeight="1">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c r="AA838" s="1"/>
      <c r="AB838" s="1"/>
    </row>
    <row r="839" spans="1:28" ht="15.75" customHeight="1">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c r="AA839" s="1"/>
      <c r="AB839" s="1"/>
    </row>
    <row r="840" spans="1:28" ht="15.75" customHeight="1">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c r="AA840" s="1"/>
      <c r="AB840" s="1"/>
    </row>
    <row r="841" spans="1:28" ht="15.75" customHeight="1">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c r="AA841" s="1"/>
      <c r="AB841" s="1"/>
    </row>
    <row r="842" spans="1:28" ht="15.75" customHeight="1">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c r="AA842" s="1"/>
      <c r="AB842" s="1"/>
    </row>
    <row r="843" spans="1:28" ht="15.75" customHeight="1">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c r="AA843" s="1"/>
      <c r="AB843" s="1"/>
    </row>
    <row r="844" spans="1:28" ht="15.75" customHeight="1">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c r="AA844" s="1"/>
      <c r="AB844" s="1"/>
    </row>
    <row r="845" spans="1:28" ht="15.75" customHeight="1">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c r="AA845" s="1"/>
      <c r="AB845" s="1"/>
    </row>
    <row r="846" spans="1:28" ht="15.75" customHeight="1">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c r="AA846" s="1"/>
      <c r="AB846" s="1"/>
    </row>
    <row r="847" spans="1:28" ht="15.75" customHeight="1">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c r="AA847" s="1"/>
      <c r="AB847" s="1"/>
    </row>
    <row r="848" spans="1:28" ht="15.75" customHeight="1">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c r="AA848" s="1"/>
      <c r="AB848" s="1"/>
    </row>
    <row r="849" spans="1:28" ht="15.75" customHeight="1">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c r="AA849" s="1"/>
      <c r="AB849" s="1"/>
    </row>
    <row r="850" spans="1:28" ht="15.75" customHeight="1">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c r="AA850" s="1"/>
      <c r="AB850" s="1"/>
    </row>
    <row r="851" spans="1:28" ht="15.75" customHeight="1">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c r="AA851" s="1"/>
      <c r="AB851" s="1"/>
    </row>
    <row r="852" spans="1:28" ht="15.75" customHeight="1">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c r="AA852" s="1"/>
      <c r="AB852" s="1"/>
    </row>
    <row r="853" spans="1:28" ht="15.75" customHeight="1">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c r="AA853" s="1"/>
      <c r="AB853" s="1"/>
    </row>
    <row r="854" spans="1:28" ht="15.75" customHeight="1">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c r="AA854" s="1"/>
      <c r="AB854" s="1"/>
    </row>
    <row r="855" spans="1:28" ht="15.75" customHeight="1">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c r="AA855" s="1"/>
      <c r="AB855" s="1"/>
    </row>
    <row r="856" spans="1:28" ht="15.75" customHeight="1">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c r="AA856" s="1"/>
      <c r="AB856" s="1"/>
    </row>
    <row r="857" spans="1:28" ht="15.75" customHeight="1">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c r="AA857" s="1"/>
      <c r="AB857" s="1"/>
    </row>
    <row r="858" spans="1:28" ht="15.75" customHeight="1">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c r="AA858" s="1"/>
      <c r="AB858" s="1"/>
    </row>
    <row r="859" spans="1:28" ht="15.75" customHeight="1">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c r="AA859" s="1"/>
      <c r="AB859" s="1"/>
    </row>
    <row r="860" spans="1:28" ht="15.75" customHeight="1">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c r="AA860" s="1"/>
      <c r="AB860" s="1"/>
    </row>
    <row r="861" spans="1:28" ht="15.75" customHeight="1">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c r="AA861" s="1"/>
      <c r="AB861" s="1"/>
    </row>
    <row r="862" spans="1:28" ht="15.75" customHeight="1">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c r="AA862" s="1"/>
      <c r="AB862" s="1"/>
    </row>
    <row r="863" spans="1:28" ht="15.75" customHeight="1">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c r="AA863" s="1"/>
      <c r="AB863" s="1"/>
    </row>
    <row r="864" spans="1:28" ht="15.75" customHeight="1">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c r="AA864" s="1"/>
      <c r="AB864" s="1"/>
    </row>
    <row r="865" spans="1:28" ht="15.75" customHeight="1">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c r="AA865" s="1"/>
      <c r="AB865" s="1"/>
    </row>
    <row r="866" spans="1:28" ht="15.75" customHeight="1">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c r="AA866" s="1"/>
      <c r="AB866" s="1"/>
    </row>
    <row r="867" spans="1:28" ht="15.75" customHeight="1">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c r="AA867" s="1"/>
      <c r="AB867" s="1"/>
    </row>
    <row r="868" spans="1:28" ht="15.75" customHeight="1">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c r="AA868" s="1"/>
      <c r="AB868" s="1"/>
    </row>
    <row r="869" spans="1:28" ht="15.75" customHeight="1">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c r="AA869" s="1"/>
      <c r="AB869" s="1"/>
    </row>
    <row r="870" spans="1:28" ht="15.75" customHeight="1">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c r="AA870" s="1"/>
      <c r="AB870" s="1"/>
    </row>
    <row r="871" spans="1:28" ht="15.75" customHeight="1">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c r="AA871" s="1"/>
      <c r="AB871" s="1"/>
    </row>
    <row r="872" spans="1:28" ht="15.75" customHeight="1">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c r="AA872" s="1"/>
      <c r="AB872" s="1"/>
    </row>
    <row r="873" spans="1:28" ht="15.75" customHeight="1">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c r="AA873" s="1"/>
      <c r="AB873" s="1"/>
    </row>
    <row r="874" spans="1:28" ht="15.75" customHeight="1">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c r="AA874" s="1"/>
      <c r="AB874" s="1"/>
    </row>
    <row r="875" spans="1:28" ht="15.75" customHeight="1">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c r="AA875" s="1"/>
      <c r="AB875" s="1"/>
    </row>
    <row r="876" spans="1:28" ht="15.75" customHeight="1">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c r="AA876" s="1"/>
      <c r="AB876" s="1"/>
    </row>
    <row r="877" spans="1:28" ht="15.75" customHeight="1">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c r="AA877" s="1"/>
      <c r="AB877" s="1"/>
    </row>
    <row r="878" spans="1:28" ht="15.75" customHeight="1">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c r="AA878" s="1"/>
      <c r="AB878" s="1"/>
    </row>
    <row r="879" spans="1:28" ht="15.75" customHeight="1">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c r="AA879" s="1"/>
      <c r="AB879" s="1"/>
    </row>
    <row r="880" spans="1:28" ht="15.75" customHeight="1">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c r="AA880" s="1"/>
      <c r="AB880" s="1"/>
    </row>
    <row r="881" spans="1:28" ht="15.75" customHeight="1">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c r="AA881" s="1"/>
      <c r="AB881" s="1"/>
    </row>
    <row r="882" spans="1:28" ht="15.75" customHeight="1">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c r="AA882" s="1"/>
      <c r="AB882" s="1"/>
    </row>
    <row r="883" spans="1:28" ht="15.75" customHeight="1">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c r="AA883" s="1"/>
      <c r="AB883" s="1"/>
    </row>
    <row r="884" spans="1:28" ht="15.75" customHeight="1">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c r="AA884" s="1"/>
      <c r="AB884" s="1"/>
    </row>
    <row r="885" spans="1:28" ht="15.75" customHeight="1">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c r="AA885" s="1"/>
      <c r="AB885" s="1"/>
    </row>
    <row r="886" spans="1:28" ht="15.75" customHeight="1">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c r="AA886" s="1"/>
      <c r="AB886" s="1"/>
    </row>
    <row r="887" spans="1:28" ht="15.75" customHeight="1">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c r="AA887" s="1"/>
      <c r="AB887" s="1"/>
    </row>
    <row r="888" spans="1:28" ht="15.75" customHeight="1">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c r="AA888" s="1"/>
      <c r="AB888" s="1"/>
    </row>
    <row r="889" spans="1:28" ht="15.75" customHeight="1">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c r="AA889" s="1"/>
      <c r="AB889" s="1"/>
    </row>
    <row r="890" spans="1:28" ht="15.75" customHeight="1">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c r="AA890" s="1"/>
      <c r="AB890" s="1"/>
    </row>
    <row r="891" spans="1:28" ht="15.75" customHeight="1">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c r="AA891" s="1"/>
      <c r="AB891" s="1"/>
    </row>
    <row r="892" spans="1:28" ht="15.75" customHeight="1">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c r="AA892" s="1"/>
      <c r="AB892" s="1"/>
    </row>
    <row r="893" spans="1:28" ht="15.75" customHeight="1">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c r="AA893" s="1"/>
      <c r="AB893" s="1"/>
    </row>
    <row r="894" spans="1:28" ht="15.75" customHeight="1">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c r="AA894" s="1"/>
      <c r="AB894" s="1"/>
    </row>
    <row r="895" spans="1:28" ht="15.75" customHeight="1">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c r="AA895" s="1"/>
      <c r="AB895" s="1"/>
    </row>
    <row r="896" spans="1:28" ht="15.75" customHeight="1">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c r="AA896" s="1"/>
      <c r="AB896" s="1"/>
    </row>
    <row r="897" spans="1:28" ht="15.75" customHeight="1">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c r="AA897" s="1"/>
      <c r="AB897" s="1"/>
    </row>
    <row r="898" spans="1:28" ht="15.75" customHeight="1">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c r="AA898" s="1"/>
      <c r="AB898" s="1"/>
    </row>
    <row r="899" spans="1:28" ht="15.75" customHeight="1">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c r="AA899" s="1"/>
      <c r="AB899" s="1"/>
    </row>
    <row r="900" spans="1:28" ht="15.75" customHeight="1">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c r="AA900" s="1"/>
      <c r="AB900" s="1"/>
    </row>
    <row r="901" spans="1:28" ht="15.75" customHeight="1">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c r="AA901" s="1"/>
      <c r="AB901" s="1"/>
    </row>
    <row r="902" spans="1:28" ht="15.75" customHeight="1">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c r="AA902" s="1"/>
      <c r="AB902" s="1"/>
    </row>
    <row r="903" spans="1:28" ht="15.75" customHeight="1">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c r="AA903" s="1"/>
      <c r="AB903" s="1"/>
    </row>
    <row r="904" spans="1:28" ht="15.75" customHeight="1">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c r="AA904" s="1"/>
      <c r="AB904" s="1"/>
    </row>
    <row r="905" spans="1:28" ht="15.75" customHeight="1">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c r="AA905" s="1"/>
      <c r="AB905" s="1"/>
    </row>
    <row r="906" spans="1:28" ht="15.75" customHeight="1">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c r="AA906" s="1"/>
      <c r="AB906" s="1"/>
    </row>
    <row r="907" spans="1:28" ht="15.75" customHeight="1">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c r="AA907" s="1"/>
      <c r="AB907" s="1"/>
    </row>
    <row r="908" spans="1:28" ht="15.75" customHeight="1">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c r="AA908" s="1"/>
      <c r="AB908" s="1"/>
    </row>
    <row r="909" spans="1:28" ht="15.75" customHeight="1">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c r="AA909" s="1"/>
      <c r="AB909" s="1"/>
    </row>
    <row r="910" spans="1:28" ht="15.75" customHeight="1">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c r="AA910" s="1"/>
      <c r="AB910" s="1"/>
    </row>
    <row r="911" spans="1:28" ht="15.75" customHeight="1">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c r="AA911" s="1"/>
      <c r="AB911" s="1"/>
    </row>
    <row r="912" spans="1:28" ht="15.75" customHeight="1">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c r="AA912" s="1"/>
      <c r="AB912" s="1"/>
    </row>
    <row r="913" spans="1:28" ht="15.75" customHeight="1">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c r="AA913" s="1"/>
      <c r="AB913" s="1"/>
    </row>
    <row r="914" spans="1:28" ht="15.75" customHeight="1">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c r="AA914" s="1"/>
      <c r="AB914" s="1"/>
    </row>
    <row r="915" spans="1:28" ht="15.75" customHeight="1">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c r="AA915" s="1"/>
      <c r="AB915" s="1"/>
    </row>
    <row r="916" spans="1:28" ht="15.75" customHeight="1">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c r="AA916" s="1"/>
      <c r="AB916" s="1"/>
    </row>
    <row r="917" spans="1:28" ht="15.75" customHeight="1">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c r="AA917" s="1"/>
      <c r="AB917" s="1"/>
    </row>
    <row r="918" spans="1:28" ht="15.75" customHeight="1">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c r="AA918" s="1"/>
      <c r="AB918" s="1"/>
    </row>
    <row r="919" spans="1:28" ht="15.75" customHeight="1">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c r="AA919" s="1"/>
      <c r="AB919" s="1"/>
    </row>
    <row r="920" spans="1:28" ht="15.75" customHeight="1">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c r="AA920" s="1"/>
      <c r="AB920" s="1"/>
    </row>
    <row r="921" spans="1:28" ht="15.75" customHeight="1">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c r="AA921" s="1"/>
      <c r="AB921" s="1"/>
    </row>
    <row r="922" spans="1:28" ht="15.75" customHeight="1">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c r="AA922" s="1"/>
      <c r="AB922" s="1"/>
    </row>
    <row r="923" spans="1:28" ht="15.75" customHeight="1">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c r="AA923" s="1"/>
      <c r="AB923" s="1"/>
    </row>
    <row r="924" spans="1:28" ht="15.75" customHeight="1">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c r="AA924" s="1"/>
      <c r="AB924" s="1"/>
    </row>
    <row r="925" spans="1:28" ht="15.75" customHeight="1">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c r="AA925" s="1"/>
      <c r="AB925" s="1"/>
    </row>
    <row r="926" spans="1:28" ht="15.75" customHeight="1">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c r="AA926" s="1"/>
      <c r="AB926" s="1"/>
    </row>
    <row r="927" spans="1:28" ht="15.75" customHeight="1">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c r="AA927" s="1"/>
      <c r="AB927" s="1"/>
    </row>
    <row r="928" spans="1:28" ht="15.75" customHeight="1">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c r="AA928" s="1"/>
      <c r="AB928" s="1"/>
    </row>
    <row r="929" spans="1:28" ht="15.75" customHeight="1">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c r="AA929" s="1"/>
      <c r="AB929" s="1"/>
    </row>
    <row r="930" spans="1:28" ht="15.75" customHeight="1">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c r="AA930" s="1"/>
      <c r="AB930" s="1"/>
    </row>
    <row r="931" spans="1:28" ht="15.75" customHeight="1">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c r="AA931" s="1"/>
      <c r="AB931" s="1"/>
    </row>
    <row r="932" spans="1:28" ht="15.75" customHeight="1">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c r="AA932" s="1"/>
      <c r="AB932" s="1"/>
    </row>
    <row r="933" spans="1:28" ht="15.75" customHeight="1">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c r="AA933" s="1"/>
      <c r="AB933" s="1"/>
    </row>
    <row r="934" spans="1:28" ht="15.75" customHeight="1">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c r="AA934" s="1"/>
      <c r="AB934" s="1"/>
    </row>
    <row r="935" spans="1:28" ht="15.75" customHeight="1">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c r="AA935" s="1"/>
      <c r="AB935" s="1"/>
    </row>
    <row r="936" spans="1:28" ht="15.75" customHeight="1">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c r="AA936" s="1"/>
      <c r="AB936" s="1"/>
    </row>
    <row r="937" spans="1:28" ht="15.75" customHeight="1">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c r="AA937" s="1"/>
      <c r="AB937" s="1"/>
    </row>
    <row r="938" spans="1:28" ht="15.75" customHeight="1">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c r="AA938" s="1"/>
      <c r="AB938" s="1"/>
    </row>
    <row r="939" spans="1:28" ht="15.75" customHeight="1">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c r="AA939" s="1"/>
      <c r="AB939" s="1"/>
    </row>
    <row r="940" spans="1:28" ht="15.75" customHeight="1">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c r="AA940" s="1"/>
      <c r="AB940" s="1"/>
    </row>
    <row r="941" spans="1:28" ht="15.75" customHeight="1">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c r="AA941" s="1"/>
      <c r="AB941" s="1"/>
    </row>
    <row r="942" spans="1:28" ht="15.75" customHeight="1">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c r="AA942" s="1"/>
      <c r="AB942" s="1"/>
    </row>
    <row r="943" spans="1:28" ht="15.75" customHeight="1">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c r="AA943" s="1"/>
      <c r="AB943" s="1"/>
    </row>
    <row r="944" spans="1:28" ht="15.75" customHeight="1">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c r="AA944" s="1"/>
      <c r="AB944" s="1"/>
    </row>
    <row r="945" spans="1:28" ht="15.75" customHeight="1">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c r="AA945" s="1"/>
      <c r="AB945" s="1"/>
    </row>
    <row r="946" spans="1:28" ht="15.75" customHeight="1">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c r="AA946" s="1"/>
      <c r="AB946" s="1"/>
    </row>
    <row r="947" spans="1:28" ht="15.75" customHeight="1">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c r="AA947" s="1"/>
      <c r="AB947" s="1"/>
    </row>
    <row r="948" spans="1:28" ht="15.75" customHeight="1">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c r="AA948" s="1"/>
      <c r="AB948" s="1"/>
    </row>
    <row r="949" spans="1:28" ht="15.75" customHeight="1">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c r="AA949" s="1"/>
      <c r="AB949" s="1"/>
    </row>
    <row r="950" spans="1:28" ht="15.75" customHeight="1">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c r="AA950" s="1"/>
      <c r="AB950" s="1"/>
    </row>
    <row r="951" spans="1:28" ht="15.75" customHeight="1">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c r="AA951" s="1"/>
      <c r="AB951" s="1"/>
    </row>
    <row r="952" spans="1:28" ht="15.75" customHeight="1">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c r="AA952" s="1"/>
      <c r="AB952" s="1"/>
    </row>
    <row r="953" spans="1:28" ht="15.75" customHeight="1">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c r="AA953" s="1"/>
      <c r="AB953" s="1"/>
    </row>
    <row r="954" spans="1:28" ht="15.75" customHeight="1">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c r="AA954" s="1"/>
      <c r="AB954" s="1"/>
    </row>
    <row r="955" spans="1:28" ht="15.75" customHeight="1">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c r="AA955" s="1"/>
      <c r="AB955" s="1"/>
    </row>
    <row r="956" spans="1:28" ht="15.75" customHeight="1">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c r="AA956" s="1"/>
      <c r="AB956" s="1"/>
    </row>
    <row r="957" spans="1:28" ht="15.75" customHeight="1">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c r="AA957" s="1"/>
      <c r="AB957" s="1"/>
    </row>
    <row r="958" spans="1:28" ht="15.75" customHeight="1">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c r="AA958" s="1"/>
      <c r="AB958" s="1"/>
    </row>
    <row r="959" spans="1:28" ht="15.75" customHeight="1">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c r="AA959" s="1"/>
      <c r="AB959" s="1"/>
    </row>
    <row r="960" spans="1:28" ht="15.75" customHeight="1">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c r="AA960" s="1"/>
      <c r="AB960" s="1"/>
    </row>
    <row r="961" spans="1:28" ht="15.75" customHeight="1">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c r="AA961" s="1"/>
      <c r="AB961" s="1"/>
    </row>
    <row r="962" spans="1:28" ht="15.75" customHeight="1">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c r="AA962" s="1"/>
      <c r="AB962" s="1"/>
    </row>
    <row r="963" spans="1:28" ht="15.75" customHeight="1">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c r="AA963" s="1"/>
      <c r="AB963" s="1"/>
    </row>
    <row r="964" spans="1:28" ht="15.75" customHeight="1">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c r="AA964" s="1"/>
      <c r="AB964" s="1"/>
    </row>
    <row r="965" spans="1:28" ht="15.75" customHeight="1">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c r="AA965" s="1"/>
      <c r="AB965" s="1"/>
    </row>
    <row r="966" spans="1:28" ht="15.75" customHeight="1">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c r="AA966" s="1"/>
      <c r="AB966" s="1"/>
    </row>
    <row r="967" spans="1:28" ht="15.75" customHeight="1">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c r="AA967" s="1"/>
      <c r="AB967" s="1"/>
    </row>
    <row r="968" spans="1:28" ht="15.75" customHeight="1">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c r="AA968" s="1"/>
      <c r="AB968" s="1"/>
    </row>
    <row r="969" spans="1:28" ht="15.75" customHeight="1">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c r="AA969" s="1"/>
      <c r="AB969" s="1"/>
    </row>
    <row r="970" spans="1:28" ht="15.75" customHeight="1">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c r="AA970" s="1"/>
      <c r="AB970" s="1"/>
    </row>
    <row r="971" spans="1:28" ht="15.75" customHeight="1">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c r="AA971" s="1"/>
      <c r="AB971" s="1"/>
    </row>
    <row r="972" spans="1:28" ht="15.75" customHeight="1">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c r="AA972" s="1"/>
      <c r="AB972" s="1"/>
    </row>
    <row r="973" spans="1:28" ht="15.75" customHeight="1">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c r="AA973" s="1"/>
      <c r="AB973" s="1"/>
    </row>
    <row r="974" spans="1:28" ht="15.75" customHeight="1">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c r="AA974" s="1"/>
      <c r="AB974" s="1"/>
    </row>
    <row r="975" spans="1:28" ht="15.75" customHeight="1">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c r="AA975" s="1"/>
      <c r="AB975" s="1"/>
    </row>
    <row r="976" spans="1:28" ht="15.75" customHeight="1">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c r="AA976" s="1"/>
      <c r="AB976" s="1"/>
    </row>
    <row r="977" spans="1:28" ht="15.75" customHeight="1">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c r="AA977" s="1"/>
      <c r="AB977" s="1"/>
    </row>
    <row r="978" spans="1:28" ht="15.75" customHeight="1">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c r="AA978" s="1"/>
      <c r="AB978" s="1"/>
    </row>
    <row r="979" spans="1:28" ht="15.75" customHeight="1">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c r="AA979" s="1"/>
      <c r="AB979" s="1"/>
    </row>
    <row r="980" spans="1:28" ht="15.75" customHeight="1">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c r="AA980" s="1"/>
      <c r="AB980" s="1"/>
    </row>
    <row r="981" spans="1:28" ht="15.75" customHeight="1">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c r="AA981" s="1"/>
      <c r="AB981" s="1"/>
    </row>
    <row r="982" spans="1:28" ht="15.75" customHeight="1">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c r="AA982" s="1"/>
      <c r="AB982" s="1"/>
    </row>
    <row r="983" spans="1:28" ht="15.75" customHeight="1">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c r="AA983" s="1"/>
      <c r="AB983" s="1"/>
    </row>
    <row r="984" spans="1:28" ht="15.75" customHeight="1">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c r="AA984" s="1"/>
      <c r="AB984" s="1"/>
    </row>
    <row r="985" spans="1:28" ht="15.75" customHeight="1">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c r="AA985" s="1"/>
      <c r="AB985" s="1"/>
    </row>
    <row r="986" spans="1:28" ht="15.75" customHeight="1">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c r="AA986" s="1"/>
      <c r="AB986" s="1"/>
    </row>
    <row r="987" spans="1:28" ht="15.75" customHeight="1">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c r="AA987" s="1"/>
      <c r="AB987" s="1"/>
    </row>
    <row r="988" spans="1:28" ht="15.75" customHeight="1">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c r="AA988" s="1"/>
      <c r="AB988" s="1"/>
    </row>
    <row r="989" spans="1:28" ht="15.75" customHeight="1">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c r="AA989" s="1"/>
      <c r="AB989" s="1"/>
    </row>
    <row r="990" spans="1:28" ht="15.75" customHeight="1">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c r="AA990" s="1"/>
      <c r="AB990" s="1"/>
    </row>
    <row r="991" spans="1:28" ht="15.75" customHeight="1">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c r="AA991" s="1"/>
      <c r="AB991" s="1"/>
    </row>
    <row r="992" spans="1:28" ht="15.75" customHeight="1">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c r="AA992" s="1"/>
      <c r="AB992" s="1"/>
    </row>
    <row r="993" spans="1:28" ht="15.75" customHeight="1">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c r="AA993" s="1"/>
      <c r="AB993" s="1"/>
    </row>
    <row r="994" spans="1:28" ht="15.75" customHeight="1">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c r="AA994" s="1"/>
      <c r="AB994" s="1"/>
    </row>
    <row r="995" spans="1:28" ht="15.75" customHeight="1">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c r="AA995" s="1"/>
      <c r="AB995" s="1"/>
    </row>
    <row r="996" spans="1:28" ht="15.75" customHeight="1">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c r="AA996" s="1"/>
      <c r="AB996" s="1"/>
    </row>
    <row r="997" spans="1:28" ht="15.75" customHeight="1">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c r="AA997" s="1"/>
      <c r="AB997" s="1"/>
    </row>
    <row r="998" spans="1:28" ht="15.75" customHeight="1">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c r="AA998" s="1"/>
      <c r="AB998" s="1"/>
    </row>
    <row r="999" spans="1:28" ht="15.75" customHeight="1">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c r="AA999" s="1"/>
      <c r="AB999" s="1"/>
    </row>
    <row r="1000" spans="1:28" ht="15.75" customHeight="1">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c r="AA1000" s="1"/>
      <c r="AB1000" s="1"/>
    </row>
  </sheetData>
  <mergeCells count="63">
    <mergeCell ref="A172:O172"/>
    <mergeCell ref="A173:O174"/>
    <mergeCell ref="B179:D179"/>
    <mergeCell ref="B180:D180"/>
    <mergeCell ref="I180:L180"/>
    <mergeCell ref="I177:L178"/>
    <mergeCell ref="I179:L179"/>
    <mergeCell ref="B176:G176"/>
    <mergeCell ref="I176:M176"/>
    <mergeCell ref="B177:D178"/>
    <mergeCell ref="E177:G177"/>
    <mergeCell ref="M177:M178"/>
    <mergeCell ref="B165:D165"/>
    <mergeCell ref="G165:H165"/>
    <mergeCell ref="I165:M165"/>
    <mergeCell ref="I167:O168"/>
    <mergeCell ref="B168:D168"/>
    <mergeCell ref="I39:N39"/>
    <mergeCell ref="A41:O41"/>
    <mergeCell ref="A43:O43"/>
    <mergeCell ref="A44:O45"/>
    <mergeCell ref="F163:H163"/>
    <mergeCell ref="I163:O163"/>
    <mergeCell ref="A109:O109"/>
    <mergeCell ref="A110:O111"/>
    <mergeCell ref="I112:J112"/>
    <mergeCell ref="A162:E162"/>
    <mergeCell ref="F162:H162"/>
    <mergeCell ref="I162:O162"/>
    <mergeCell ref="A163:E163"/>
    <mergeCell ref="A17:G17"/>
    <mergeCell ref="H17:O17"/>
    <mergeCell ref="H19:H20"/>
    <mergeCell ref="B37:F37"/>
    <mergeCell ref="B38:F38"/>
    <mergeCell ref="I38:N38"/>
    <mergeCell ref="A6:O6"/>
    <mergeCell ref="E8:G8"/>
    <mergeCell ref="E9:G9"/>
    <mergeCell ref="E10:G10"/>
    <mergeCell ref="L15:M15"/>
    <mergeCell ref="C2:K4"/>
    <mergeCell ref="L2:M2"/>
    <mergeCell ref="N2:O2"/>
    <mergeCell ref="L3:M3"/>
    <mergeCell ref="N3:O3"/>
    <mergeCell ref="L4:O4"/>
    <mergeCell ref="U178:W178"/>
    <mergeCell ref="U179:W179"/>
    <mergeCell ref="U180:W180"/>
    <mergeCell ref="B200:N200"/>
    <mergeCell ref="B201:N201"/>
    <mergeCell ref="I183:L183"/>
    <mergeCell ref="K185:L185"/>
    <mergeCell ref="A188:O188"/>
    <mergeCell ref="A189:O190"/>
    <mergeCell ref="B192:C192"/>
    <mergeCell ref="A197:O197"/>
    <mergeCell ref="B199:N199"/>
    <mergeCell ref="B181:D181"/>
    <mergeCell ref="I181:L181"/>
    <mergeCell ref="B182:D182"/>
    <mergeCell ref="I182:L182"/>
  </mergeCells>
  <dataValidations count="25">
    <dataValidation type="list" allowBlank="1" showErrorMessage="1" sqref="J25:J35 J56:J107 J114:J160">
      <formula1>INDIRECT(I25)</formula1>
    </dataValidation>
    <dataValidation type="list" allowBlank="1" showErrorMessage="1" sqref="J55">
      <formula1>INDIRECT(MI_Oferente_Singular!DptoSel8)</formula1>
    </dataValidation>
    <dataValidation type="decimal" allowBlank="1" showErrorMessage="1" sqref="E193">
      <formula1>1</formula1>
      <formula2>1000000</formula2>
    </dataValidation>
    <dataValidation type="list" allowBlank="1" showErrorMessage="1" sqref="G167">
      <formula1>SinoA</formula1>
    </dataValidation>
    <dataValidation type="list" allowBlank="1" showErrorMessage="1" sqref="J24">
      <formula1>INDIRECT(DEPeseldt5)</formula1>
    </dataValidation>
    <dataValidation type="decimal" allowBlank="1" showErrorMessage="1" sqref="N114:N160">
      <formula1>0</formula1>
      <formula2>100</formula2>
    </dataValidation>
    <dataValidation type="date" allowBlank="1" showErrorMessage="1" sqref="L20:M35">
      <formula1>32874</formula1>
      <formula2>54789</formula2>
    </dataValidation>
    <dataValidation type="list" allowBlank="1" showErrorMessage="1" sqref="J23">
      <formula1>INDIRECT(DEPeseldt4)</formula1>
    </dataValidation>
    <dataValidation type="custom" allowBlank="1" showInputMessage="1" showErrorMessage="1" prompt="Error - Debe tener un máximo de 20 caracteres" sqref="C15">
      <formula1>AND(GTE(LEN(C15),MIN((0),(25))),LTE(LEN(C15),MAX((0),(25))))</formula1>
    </dataValidation>
    <dataValidation type="date" allowBlank="1" showErrorMessage="1" sqref="K193 F48:F107 C193 E114:F160">
      <formula1>1</formula1>
      <formula2>401769</formula2>
    </dataValidation>
    <dataValidation type="list" allowBlank="1" showErrorMessage="1" sqref="J48">
      <formula1>INDIRECT(MI_Oferente_Singular!DptoSel1)</formula1>
    </dataValidation>
    <dataValidation type="list" allowBlank="1" showErrorMessage="1" sqref="J54">
      <formula1>INDIRECT(MI_Oferente_Singular!DptoSel7)</formula1>
    </dataValidation>
    <dataValidation type="list" allowBlank="1" showErrorMessage="1" sqref="J21">
      <formula1>INDIRECT(DEPeseldt2)</formula1>
    </dataValidation>
    <dataValidation type="list" allowBlank="1" showErrorMessage="1" sqref="J22">
      <formula1>INDIRECT(DEPeseldt3)</formula1>
    </dataValidation>
    <dataValidation type="list" allowBlank="1" showErrorMessage="1" sqref="J49:J53">
      <formula1>INDIRECT(MI_Oferente_Singular!DptoSel2)</formula1>
    </dataValidation>
    <dataValidation type="decimal" allowBlank="1" showErrorMessage="1" sqref="K20">
      <formula1>0</formula1>
      <formula2>99999999999</formula2>
    </dataValidation>
    <dataValidation type="date" allowBlank="1" showErrorMessage="1" sqref="E48:E107">
      <formula1>1</formula1>
      <formula2>54789</formula2>
    </dataValidation>
    <dataValidation type="decimal" allowBlank="1" showErrorMessage="1" sqref="M179 S180:S183">
      <formula1>0.02</formula1>
      <formula2>0.05</formula2>
    </dataValidation>
    <dataValidation type="decimal" allowBlank="1" showErrorMessage="1" sqref="B20">
      <formula1>100000000</formula1>
      <formula2>999999999</formula2>
    </dataValidation>
    <dataValidation type="decimal" allowBlank="1" showErrorMessage="1" sqref="K48:K107">
      <formula1>0</formula1>
      <formula2>99999999999999900</formula2>
    </dataValidation>
    <dataValidation type="list" allowBlank="1" showErrorMessage="1" sqref="J20">
      <formula1>INDIRECT(DEPeseldt1)</formula1>
    </dataValidation>
    <dataValidation type="decimal" allowBlank="1" showErrorMessage="1" sqref="K21:K35">
      <formula1>0</formula1>
      <formula2>9999999999</formula2>
    </dataValidation>
    <dataValidation type="custom" allowBlank="1" showErrorMessage="1" sqref="H193">
      <formula1>AND(GTE(LEN(H193),MIN((3),(100))),LTE(LEN(H193),MAX((3),(100))))</formula1>
    </dataValidation>
    <dataValidation type="list" allowBlank="1" showErrorMessage="1" sqref="I20:I35 I48:I107 I114:I160">
      <formula1>DEPARTAMENTO</formula1>
    </dataValidation>
    <dataValidation type="decimal" allowBlank="1" showErrorMessage="1" sqref="K114:K160">
      <formula1>0</formula1>
      <formula2>9999999999999</formula2>
    </dataValidation>
  </dataValidations>
  <hyperlinks>
    <hyperlink ref="K212" r:id="rId1"/>
  </hyperlinks>
  <printOptions horizontalCentered="1"/>
  <pageMargins left="3.937007874015748E-2" right="3.937007874015748E-2" top="0.35433070866141736" bottom="0.35433070866141736" header="0" footer="0"/>
  <pageSetup scale="20" orientation="landscape" r:id="rId2"/>
  <rowBreaks count="3" manualBreakCount="3">
    <brk id="107" max="16383" man="1"/>
    <brk id="186" man="1"/>
    <brk id="107" man="1"/>
  </rowBreaks>
  <colBreaks count="1" manualBreakCount="1">
    <brk id="15" man="1"/>
  </colBreaks>
  <drawing r:id="rId3"/>
  <tableParts count="3">
    <tablePart r:id="rId4"/>
    <tablePart r:id="rId5"/>
    <tablePart r:id="rId6"/>
  </tableParts>
  <extLst xmlns:xr="http://schemas.microsoft.com/office/spreadsheetml/2014/revision">
    <ext xmlns:x14="http://schemas.microsoft.com/office/spreadsheetml/2009/9/main" uri="{CCE6A557-97BC-4b89-ADB6-D9C93CAAB3DF}">
      <x14:dataValidations xmlns:xm="http://schemas.microsoft.com/office/excel/2006/main" count="5">
        <x14:dataValidation type="list" allowBlank="1" showErrorMessage="1" xr:uid="{00000000-0002-0000-0000-000001000000}">
          <x14:formula1>
            <xm:f>Listas!$D$3:$D$5</xm:f>
          </x14:formula1>
          <xm:sqref>N48:N107</xm:sqref>
        </x14:dataValidation>
        <x14:dataValidation type="list" allowBlank="1" showErrorMessage="1" xr:uid="{00000000-0002-0000-0000-00000B000000}">
          <x14:formula1>
            <xm:f>Listas!$A$2:$A$4</xm:f>
          </x14:formula1>
          <xm:sqref>C50:C107</xm:sqref>
        </x14:dataValidation>
        <x14:dataValidation type="list" allowBlank="1" showErrorMessage="1" xr:uid="{00000000-0002-0000-0000-000016000000}">
          <x14:formula1>
            <xm:f>Listas!$B$2:$B$3</xm:f>
          </x14:formula1>
          <xm:sqref>D167 L48:L107 N165 O48:O107 M115:M160</xm:sqref>
        </x14:dataValidation>
        <x14:dataValidation type="list" allowBlank="1" showErrorMessage="1" xr:uid="{00000000-0002-0000-0000-000017000000}">
          <x14:formula1>
            <xm:f>Listas!$F$2:$F$34</xm:f>
          </x14:formula1>
          <xm:sqref>H15</xm:sqref>
        </x14:dataValidation>
        <x14:dataValidation type="list" allowBlank="1" showErrorMessage="1" xr:uid="{6B9C7EB5-B78E-45C7-948B-4ED15CC80255}">
          <x14:formula1>
            <xm:f>'[VICHADA - INVITACIÓN A MANIFESTACIÓN DE INTERÉS No. 2021-99-10002086_830082544.xlsx]Listas'!#REF!</xm:f>
          </x14:formula1>
          <xm:sqref>M114</xm:sqref>
        </x14:dataValidation>
      </x14:dataValidations>
    </ext>
  </extLst>
</worksheet>
</file>

<file path=xl/worksheets/sheet2.xml><?xml version="1.0" encoding="utf-8"?>
<worksheet xmlns="http://schemas.openxmlformats.org/spreadsheetml/2006/main" xmlns:r="http://schemas.openxmlformats.org/officeDocument/2006/relationships">
  <sheetPr>
    <tabColor rgb="FF92D050"/>
  </sheetPr>
  <dimension ref="A1:G1000"/>
  <sheetViews>
    <sheetView workbookViewId="0"/>
  </sheetViews>
  <sheetFormatPr baseColWidth="10" defaultColWidth="12.625" defaultRowHeight="15" customHeight="1"/>
  <cols>
    <col min="1" max="5" width="9.5" customWidth="1"/>
    <col min="6" max="6" width="18.625" customWidth="1"/>
    <col min="7" max="26" width="9.5" customWidth="1"/>
  </cols>
  <sheetData>
    <row r="1" spans="1:7">
      <c r="A1" s="119" t="s">
        <v>99</v>
      </c>
      <c r="B1" s="119" t="s">
        <v>100</v>
      </c>
      <c r="C1" s="119" t="s">
        <v>101</v>
      </c>
      <c r="D1" s="119" t="s">
        <v>102</v>
      </c>
      <c r="E1" s="119" t="s">
        <v>103</v>
      </c>
      <c r="F1" s="119" t="s">
        <v>104</v>
      </c>
      <c r="G1" s="119" t="s">
        <v>105</v>
      </c>
    </row>
    <row r="2" spans="1:7">
      <c r="A2" s="119" t="s">
        <v>46</v>
      </c>
      <c r="B2" s="119" t="s">
        <v>106</v>
      </c>
      <c r="C2" s="119">
        <v>93142008</v>
      </c>
      <c r="D2" s="119" t="s">
        <v>47</v>
      </c>
      <c r="E2" s="119" t="s">
        <v>11</v>
      </c>
      <c r="F2" s="119" t="s">
        <v>107</v>
      </c>
      <c r="G2" s="119" t="s">
        <v>106</v>
      </c>
    </row>
    <row r="3" spans="1:7">
      <c r="A3" s="119" t="s">
        <v>41</v>
      </c>
      <c r="B3" s="119" t="s">
        <v>108</v>
      </c>
      <c r="C3" s="119">
        <v>93141500</v>
      </c>
      <c r="D3" s="119" t="s">
        <v>109</v>
      </c>
      <c r="E3" s="119" t="s">
        <v>110</v>
      </c>
      <c r="F3" s="119" t="s">
        <v>111</v>
      </c>
      <c r="G3" s="119" t="s">
        <v>108</v>
      </c>
    </row>
    <row r="4" spans="1:7">
      <c r="A4" s="119" t="s">
        <v>112</v>
      </c>
      <c r="C4" s="119">
        <v>93141600</v>
      </c>
      <c r="D4" s="119" t="s">
        <v>113</v>
      </c>
      <c r="F4" s="119" t="s">
        <v>114</v>
      </c>
      <c r="G4" s="119" t="s">
        <v>115</v>
      </c>
    </row>
    <row r="5" spans="1:7">
      <c r="C5" s="119">
        <v>86121501</v>
      </c>
      <c r="D5" s="119" t="s">
        <v>116</v>
      </c>
      <c r="F5" s="119" t="s">
        <v>117</v>
      </c>
    </row>
    <row r="6" spans="1:7">
      <c r="F6" s="119" t="s">
        <v>118</v>
      </c>
    </row>
    <row r="7" spans="1:7">
      <c r="F7" s="119" t="s">
        <v>119</v>
      </c>
    </row>
    <row r="8" spans="1:7">
      <c r="F8" s="119" t="s">
        <v>120</v>
      </c>
    </row>
    <row r="9" spans="1:7">
      <c r="F9" s="119" t="s">
        <v>121</v>
      </c>
    </row>
    <row r="10" spans="1:7">
      <c r="F10" s="119" t="s">
        <v>122</v>
      </c>
    </row>
    <row r="11" spans="1:7">
      <c r="F11" s="119" t="s">
        <v>123</v>
      </c>
    </row>
    <row r="12" spans="1:7">
      <c r="F12" s="119" t="s">
        <v>124</v>
      </c>
    </row>
    <row r="13" spans="1:7">
      <c r="F13" s="119" t="s">
        <v>125</v>
      </c>
    </row>
    <row r="14" spans="1:7">
      <c r="F14" s="119" t="s">
        <v>126</v>
      </c>
    </row>
    <row r="15" spans="1:7">
      <c r="F15" s="119" t="s">
        <v>127</v>
      </c>
    </row>
    <row r="16" spans="1:7">
      <c r="F16" s="119" t="s">
        <v>128</v>
      </c>
    </row>
    <row r="17" spans="6:6">
      <c r="F17" s="119" t="s">
        <v>129</v>
      </c>
    </row>
    <row r="18" spans="6:6">
      <c r="F18" s="119" t="s">
        <v>130</v>
      </c>
    </row>
    <row r="19" spans="6:6">
      <c r="F19" s="119" t="s">
        <v>131</v>
      </c>
    </row>
    <row r="20" spans="6:6">
      <c r="F20" s="119" t="s">
        <v>132</v>
      </c>
    </row>
    <row r="21" spans="6:6" ht="15.75" customHeight="1">
      <c r="F21" s="119" t="s">
        <v>133</v>
      </c>
    </row>
    <row r="22" spans="6:6" ht="15.75" customHeight="1">
      <c r="F22" s="119" t="s">
        <v>134</v>
      </c>
    </row>
    <row r="23" spans="6:6" ht="15.75" customHeight="1">
      <c r="F23" s="119" t="s">
        <v>135</v>
      </c>
    </row>
    <row r="24" spans="6:6" ht="15.75" customHeight="1">
      <c r="F24" s="119" t="s">
        <v>136</v>
      </c>
    </row>
    <row r="25" spans="6:6" ht="15.75" customHeight="1">
      <c r="F25" s="119" t="s">
        <v>137</v>
      </c>
    </row>
    <row r="26" spans="6:6" ht="15.75" customHeight="1">
      <c r="F26" s="119" t="s">
        <v>138</v>
      </c>
    </row>
    <row r="27" spans="6:6" ht="15.75" customHeight="1">
      <c r="F27" s="119" t="s">
        <v>139</v>
      </c>
    </row>
    <row r="28" spans="6:6" ht="15.75" customHeight="1">
      <c r="F28" s="119" t="s">
        <v>140</v>
      </c>
    </row>
    <row r="29" spans="6:6" ht="15.75" customHeight="1">
      <c r="F29" s="119" t="s">
        <v>141</v>
      </c>
    </row>
    <row r="30" spans="6:6" ht="15.75" customHeight="1">
      <c r="F30" s="119" t="s">
        <v>142</v>
      </c>
    </row>
    <row r="31" spans="6:6" ht="15.75" customHeight="1">
      <c r="F31" s="119" t="s">
        <v>143</v>
      </c>
    </row>
    <row r="32" spans="6:6" ht="15.75" customHeight="1">
      <c r="F32" s="119" t="s">
        <v>144</v>
      </c>
    </row>
    <row r="33" spans="6:6" ht="15.75" customHeight="1">
      <c r="F33" s="119" t="s">
        <v>145</v>
      </c>
    </row>
    <row r="34" spans="6:6" ht="15.75" customHeight="1">
      <c r="F34" s="119" t="s">
        <v>146</v>
      </c>
    </row>
    <row r="35" spans="6:6" ht="15.75" customHeight="1"/>
    <row r="36" spans="6:6" ht="15.75" customHeight="1"/>
    <row r="37" spans="6:6" ht="15.75" customHeight="1"/>
    <row r="38" spans="6:6" ht="15.75" customHeight="1"/>
    <row r="39" spans="6:6" ht="15.75" customHeight="1"/>
    <row r="40" spans="6:6" ht="15.75" customHeight="1"/>
    <row r="41" spans="6:6" ht="15.75" customHeight="1"/>
    <row r="42" spans="6:6" ht="15.75" customHeight="1"/>
    <row r="43" spans="6:6" ht="15.75" customHeight="1"/>
    <row r="44" spans="6:6" ht="15.75" customHeight="1"/>
    <row r="45" spans="6:6" ht="15.75" customHeight="1"/>
    <row r="46" spans="6:6" ht="15.75" customHeight="1"/>
    <row r="47" spans="6:6" ht="15.75" customHeight="1"/>
    <row r="48" spans="6:6"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3.xml><?xml version="1.0" encoding="utf-8"?>
<worksheet xmlns="http://schemas.openxmlformats.org/spreadsheetml/2006/main" xmlns:r="http://schemas.openxmlformats.org/officeDocument/2006/relationships">
  <dimension ref="A1:B1000"/>
  <sheetViews>
    <sheetView workbookViewId="0"/>
  </sheetViews>
  <sheetFormatPr baseColWidth="10" defaultColWidth="12.625" defaultRowHeight="15" customHeight="1"/>
  <cols>
    <col min="1" max="1" width="20.5" customWidth="1"/>
    <col min="2" max="26" width="7.75" customWidth="1"/>
  </cols>
  <sheetData>
    <row r="1" spans="1:2">
      <c r="A1" s="119" t="s">
        <v>147</v>
      </c>
      <c r="B1" s="119" t="s">
        <v>148</v>
      </c>
    </row>
    <row r="2" spans="1:2">
      <c r="A2" s="119" t="s">
        <v>45</v>
      </c>
      <c r="B2" s="119" t="s">
        <v>46</v>
      </c>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4.xml><?xml version="1.0" encoding="utf-8"?>
<worksheet xmlns="http://schemas.openxmlformats.org/spreadsheetml/2006/main" xmlns:r="http://schemas.openxmlformats.org/officeDocument/2006/relationships">
  <dimension ref="A1:AI1000"/>
  <sheetViews>
    <sheetView workbookViewId="0"/>
  </sheetViews>
  <sheetFormatPr baseColWidth="10" defaultColWidth="12.625" defaultRowHeight="15" customHeight="1"/>
  <cols>
    <col min="1" max="1" width="18.625" customWidth="1"/>
    <col min="2" max="35" width="6.5" customWidth="1"/>
  </cols>
  <sheetData>
    <row r="1" spans="1:35">
      <c r="A1" s="119" t="s">
        <v>149</v>
      </c>
      <c r="B1" s="119" t="s">
        <v>150</v>
      </c>
      <c r="C1" s="119" t="s">
        <v>107</v>
      </c>
      <c r="D1" s="119" t="s">
        <v>111</v>
      </c>
      <c r="E1" s="119" t="s">
        <v>114</v>
      </c>
      <c r="F1" s="119" t="s">
        <v>117</v>
      </c>
      <c r="G1" s="119" t="s">
        <v>151</v>
      </c>
      <c r="H1" s="119" t="s">
        <v>119</v>
      </c>
      <c r="I1" s="119" t="s">
        <v>120</v>
      </c>
      <c r="J1" s="119" t="s">
        <v>121</v>
      </c>
      <c r="K1" s="119" t="s">
        <v>122</v>
      </c>
      <c r="L1" s="119" t="s">
        <v>123</v>
      </c>
      <c r="M1" s="119" t="s">
        <v>124</v>
      </c>
      <c r="N1" s="119" t="s">
        <v>125</v>
      </c>
      <c r="O1" s="119" t="s">
        <v>126</v>
      </c>
      <c r="P1" s="119" t="s">
        <v>127</v>
      </c>
      <c r="Q1" s="119" t="s">
        <v>128</v>
      </c>
      <c r="R1" s="119" t="s">
        <v>129</v>
      </c>
      <c r="S1" s="119" t="s">
        <v>130</v>
      </c>
      <c r="T1" s="119" t="s">
        <v>131</v>
      </c>
      <c r="U1" s="119" t="s">
        <v>152</v>
      </c>
      <c r="V1" s="119" t="s">
        <v>133</v>
      </c>
      <c r="W1" s="119" t="s">
        <v>134</v>
      </c>
      <c r="X1" s="119" t="s">
        <v>135</v>
      </c>
      <c r="Y1" s="119" t="s">
        <v>153</v>
      </c>
      <c r="Z1" s="119" t="s">
        <v>137</v>
      </c>
      <c r="AA1" s="119" t="s">
        <v>138</v>
      </c>
      <c r="AB1" s="119" t="s">
        <v>139</v>
      </c>
      <c r="AC1" s="119" t="s">
        <v>154</v>
      </c>
      <c r="AD1" s="119" t="s">
        <v>141</v>
      </c>
      <c r="AE1" s="119" t="s">
        <v>142</v>
      </c>
      <c r="AF1" s="119" t="s">
        <v>143</v>
      </c>
      <c r="AG1" s="119" t="s">
        <v>155</v>
      </c>
      <c r="AH1" s="119" t="s">
        <v>145</v>
      </c>
      <c r="AI1" s="119" t="s">
        <v>146</v>
      </c>
    </row>
    <row r="2" spans="1:35" ht="45">
      <c r="B2" s="120" t="s">
        <v>150</v>
      </c>
      <c r="C2" s="120" t="s">
        <v>156</v>
      </c>
      <c r="D2" s="120" t="s">
        <v>157</v>
      </c>
      <c r="E2" s="120" t="s">
        <v>158</v>
      </c>
      <c r="F2" s="120" t="s">
        <v>159</v>
      </c>
      <c r="G2" s="120" t="s">
        <v>160</v>
      </c>
      <c r="H2" s="120" t="s">
        <v>161</v>
      </c>
      <c r="I2" s="120" t="s">
        <v>162</v>
      </c>
      <c r="J2" s="120" t="s">
        <v>163</v>
      </c>
      <c r="K2" s="120" t="s">
        <v>164</v>
      </c>
      <c r="L2" s="120" t="s">
        <v>165</v>
      </c>
      <c r="M2" s="120" t="s">
        <v>166</v>
      </c>
      <c r="N2" s="120" t="s">
        <v>167</v>
      </c>
      <c r="O2" s="120" t="s">
        <v>168</v>
      </c>
      <c r="P2" s="120" t="s">
        <v>169</v>
      </c>
      <c r="Q2" s="120" t="s">
        <v>170</v>
      </c>
      <c r="R2" s="120" t="s">
        <v>171</v>
      </c>
      <c r="S2" s="120" t="s">
        <v>172</v>
      </c>
      <c r="T2" s="120" t="s">
        <v>173</v>
      </c>
      <c r="U2" s="120" t="s">
        <v>174</v>
      </c>
      <c r="V2" s="120" t="s">
        <v>175</v>
      </c>
      <c r="W2" s="120" t="s">
        <v>176</v>
      </c>
      <c r="X2" s="120" t="s">
        <v>177</v>
      </c>
      <c r="Y2" s="120" t="s">
        <v>178</v>
      </c>
      <c r="Z2" s="120" t="s">
        <v>179</v>
      </c>
      <c r="AA2" s="120" t="s">
        <v>180</v>
      </c>
      <c r="AB2" s="120" t="s">
        <v>181</v>
      </c>
      <c r="AC2" s="120" t="s">
        <v>182</v>
      </c>
      <c r="AD2" s="120" t="s">
        <v>183</v>
      </c>
      <c r="AE2" s="120" t="s">
        <v>184</v>
      </c>
      <c r="AF2" s="120" t="s">
        <v>185</v>
      </c>
      <c r="AG2" s="120" t="s">
        <v>186</v>
      </c>
      <c r="AH2" s="120" t="s">
        <v>187</v>
      </c>
      <c r="AI2" s="120" t="s">
        <v>188</v>
      </c>
    </row>
    <row r="3" spans="1:35" ht="27">
      <c r="A3" s="119" t="s">
        <v>107</v>
      </c>
      <c r="C3" s="120" t="s">
        <v>189</v>
      </c>
      <c r="D3" s="120" t="s">
        <v>190</v>
      </c>
      <c r="E3" s="120" t="s">
        <v>114</v>
      </c>
      <c r="F3" s="120" t="s">
        <v>191</v>
      </c>
      <c r="G3" s="121" t="s">
        <v>192</v>
      </c>
      <c r="H3" s="120" t="s">
        <v>193</v>
      </c>
      <c r="I3" s="120" t="s">
        <v>194</v>
      </c>
      <c r="J3" s="120" t="s">
        <v>195</v>
      </c>
      <c r="K3" s="120" t="s">
        <v>196</v>
      </c>
      <c r="L3" s="120" t="s">
        <v>197</v>
      </c>
      <c r="M3" s="120" t="s">
        <v>198</v>
      </c>
      <c r="N3" s="120" t="s">
        <v>199</v>
      </c>
      <c r="O3" s="120" t="s">
        <v>200</v>
      </c>
      <c r="P3" s="120" t="s">
        <v>201</v>
      </c>
      <c r="Q3" s="120" t="s">
        <v>202</v>
      </c>
      <c r="R3" s="120" t="s">
        <v>203</v>
      </c>
      <c r="S3" s="120" t="s">
        <v>204</v>
      </c>
      <c r="T3" s="120" t="s">
        <v>205</v>
      </c>
      <c r="U3" s="120" t="s">
        <v>196</v>
      </c>
      <c r="V3" s="120" t="s">
        <v>206</v>
      </c>
      <c r="W3" s="120" t="s">
        <v>207</v>
      </c>
      <c r="X3" s="120" t="s">
        <v>208</v>
      </c>
      <c r="Y3" s="120" t="s">
        <v>209</v>
      </c>
      <c r="Z3" s="120" t="s">
        <v>210</v>
      </c>
      <c r="AA3" s="120" t="s">
        <v>211</v>
      </c>
      <c r="AB3" s="120" t="s">
        <v>212</v>
      </c>
      <c r="AC3" s="120" t="s">
        <v>213</v>
      </c>
      <c r="AD3" s="120" t="s">
        <v>214</v>
      </c>
      <c r="AE3" s="120" t="s">
        <v>215</v>
      </c>
      <c r="AF3" s="120" t="s">
        <v>216</v>
      </c>
      <c r="AG3" s="120" t="s">
        <v>217</v>
      </c>
      <c r="AH3" s="120" t="s">
        <v>218</v>
      </c>
      <c r="AI3" s="120" t="s">
        <v>219</v>
      </c>
    </row>
    <row r="4" spans="1:35" ht="36">
      <c r="A4" s="119" t="s">
        <v>111</v>
      </c>
      <c r="C4" s="120" t="s">
        <v>220</v>
      </c>
      <c r="D4" s="120" t="s">
        <v>221</v>
      </c>
      <c r="E4" s="120" t="s">
        <v>222</v>
      </c>
      <c r="F4" s="120" t="s">
        <v>223</v>
      </c>
      <c r="G4" s="121" t="s">
        <v>224</v>
      </c>
      <c r="H4" s="120" t="s">
        <v>225</v>
      </c>
      <c r="I4" s="120" t="s">
        <v>226</v>
      </c>
      <c r="J4" s="120" t="s">
        <v>227</v>
      </c>
      <c r="K4" s="120" t="s">
        <v>228</v>
      </c>
      <c r="L4" s="120" t="s">
        <v>229</v>
      </c>
      <c r="M4" s="120" t="s">
        <v>230</v>
      </c>
      <c r="N4" s="120" t="s">
        <v>231</v>
      </c>
      <c r="O4" s="120" t="s">
        <v>232</v>
      </c>
      <c r="P4" s="120" t="s">
        <v>215</v>
      </c>
      <c r="Q4" s="120" t="s">
        <v>208</v>
      </c>
      <c r="R4" s="120" t="s">
        <v>233</v>
      </c>
      <c r="S4" s="120" t="s">
        <v>234</v>
      </c>
      <c r="T4" s="120" t="s">
        <v>235</v>
      </c>
      <c r="U4" s="120" t="s">
        <v>236</v>
      </c>
      <c r="V4" s="120" t="s">
        <v>237</v>
      </c>
      <c r="W4" s="120" t="s">
        <v>238</v>
      </c>
      <c r="X4" s="120" t="s">
        <v>239</v>
      </c>
      <c r="Y4" s="120" t="s">
        <v>240</v>
      </c>
      <c r="Z4" s="120" t="s">
        <v>241</v>
      </c>
      <c r="AA4" s="120" t="s">
        <v>215</v>
      </c>
      <c r="AB4" s="120" t="s">
        <v>242</v>
      </c>
      <c r="AC4" s="120" t="s">
        <v>140</v>
      </c>
      <c r="AD4" s="120" t="s">
        <v>196</v>
      </c>
      <c r="AE4" s="120" t="s">
        <v>243</v>
      </c>
      <c r="AF4" s="120" t="s">
        <v>244</v>
      </c>
      <c r="AG4" s="120" t="s">
        <v>245</v>
      </c>
      <c r="AH4" s="120" t="s">
        <v>246</v>
      </c>
      <c r="AI4" s="120" t="s">
        <v>247</v>
      </c>
    </row>
    <row r="5" spans="1:35" ht="27">
      <c r="A5" s="119" t="s">
        <v>114</v>
      </c>
      <c r="C5" s="120" t="s">
        <v>248</v>
      </c>
      <c r="D5" s="120" t="s">
        <v>249</v>
      </c>
      <c r="E5" s="120" t="s">
        <v>250</v>
      </c>
      <c r="F5" s="120" t="s">
        <v>251</v>
      </c>
      <c r="G5" s="121" t="s">
        <v>252</v>
      </c>
      <c r="H5" s="120" t="s">
        <v>253</v>
      </c>
      <c r="I5" s="120" t="s">
        <v>254</v>
      </c>
      <c r="J5" s="120" t="s">
        <v>255</v>
      </c>
      <c r="K5" s="120" t="s">
        <v>256</v>
      </c>
      <c r="L5" s="120" t="s">
        <v>257</v>
      </c>
      <c r="M5" s="120" t="s">
        <v>242</v>
      </c>
      <c r="N5" s="120" t="s">
        <v>258</v>
      </c>
      <c r="O5" s="120" t="s">
        <v>259</v>
      </c>
      <c r="P5" s="120" t="s">
        <v>260</v>
      </c>
      <c r="Q5" s="120" t="s">
        <v>261</v>
      </c>
      <c r="R5" s="120" t="s">
        <v>262</v>
      </c>
      <c r="S5" s="120" t="s">
        <v>263</v>
      </c>
      <c r="T5" s="120" t="s">
        <v>264</v>
      </c>
      <c r="U5" s="120" t="s">
        <v>265</v>
      </c>
      <c r="V5" s="120" t="s">
        <v>266</v>
      </c>
      <c r="W5" s="120" t="s">
        <v>267</v>
      </c>
      <c r="X5" s="120" t="s">
        <v>268</v>
      </c>
      <c r="Y5" s="120" t="s">
        <v>269</v>
      </c>
      <c r="Z5" s="120" t="s">
        <v>270</v>
      </c>
      <c r="AA5" s="120" t="s">
        <v>271</v>
      </c>
      <c r="AB5" s="120" t="s">
        <v>272</v>
      </c>
      <c r="AD5" s="120" t="s">
        <v>273</v>
      </c>
      <c r="AE5" s="120" t="s">
        <v>274</v>
      </c>
      <c r="AF5" s="120" t="s">
        <v>275</v>
      </c>
      <c r="AG5" s="120" t="s">
        <v>276</v>
      </c>
      <c r="AH5" s="120" t="s">
        <v>277</v>
      </c>
      <c r="AI5" s="120" t="s">
        <v>278</v>
      </c>
    </row>
    <row r="6" spans="1:35" ht="36">
      <c r="A6" s="119" t="s">
        <v>117</v>
      </c>
      <c r="C6" s="120" t="s">
        <v>279</v>
      </c>
      <c r="D6" s="120" t="s">
        <v>280</v>
      </c>
      <c r="E6" s="120" t="s">
        <v>281</v>
      </c>
      <c r="F6" s="120" t="s">
        <v>282</v>
      </c>
      <c r="G6" s="121" t="s">
        <v>283</v>
      </c>
      <c r="H6" s="120" t="s">
        <v>284</v>
      </c>
      <c r="I6" s="120" t="s">
        <v>285</v>
      </c>
      <c r="J6" s="120" t="s">
        <v>286</v>
      </c>
      <c r="K6" s="120" t="s">
        <v>287</v>
      </c>
      <c r="L6" s="120" t="s">
        <v>288</v>
      </c>
      <c r="M6" s="120" t="s">
        <v>119</v>
      </c>
      <c r="N6" s="120" t="s">
        <v>289</v>
      </c>
      <c r="O6" s="120" t="s">
        <v>290</v>
      </c>
      <c r="P6" s="120" t="s">
        <v>291</v>
      </c>
      <c r="Q6" s="120" t="s">
        <v>292</v>
      </c>
      <c r="R6" s="120" t="s">
        <v>293</v>
      </c>
      <c r="S6" s="120" t="s">
        <v>294</v>
      </c>
      <c r="T6" s="120" t="s">
        <v>295</v>
      </c>
      <c r="U6" s="120" t="s">
        <v>296</v>
      </c>
      <c r="V6" s="120" t="s">
        <v>297</v>
      </c>
      <c r="W6" s="120" t="s">
        <v>298</v>
      </c>
      <c r="X6" s="120" t="s">
        <v>299</v>
      </c>
      <c r="Y6" s="120" t="s">
        <v>300</v>
      </c>
      <c r="Z6" s="120" t="s">
        <v>301</v>
      </c>
      <c r="AA6" s="120" t="s">
        <v>302</v>
      </c>
      <c r="AB6" s="120" t="s">
        <v>303</v>
      </c>
      <c r="AD6" s="120" t="s">
        <v>304</v>
      </c>
      <c r="AE6" s="120" t="s">
        <v>305</v>
      </c>
      <c r="AF6" s="120" t="s">
        <v>306</v>
      </c>
      <c r="AG6" s="120" t="s">
        <v>230</v>
      </c>
      <c r="AH6" s="120" t="s">
        <v>307</v>
      </c>
      <c r="AI6" s="120" t="s">
        <v>308</v>
      </c>
    </row>
    <row r="7" spans="1:35" ht="27">
      <c r="A7" s="119" t="s">
        <v>151</v>
      </c>
      <c r="C7" s="120" t="s">
        <v>309</v>
      </c>
      <c r="D7" s="120" t="s">
        <v>310</v>
      </c>
      <c r="E7" s="120" t="s">
        <v>311</v>
      </c>
      <c r="F7" s="120" t="s">
        <v>312</v>
      </c>
      <c r="G7" s="121" t="s">
        <v>313</v>
      </c>
      <c r="H7" s="120" t="s">
        <v>314</v>
      </c>
      <c r="I7" s="120" t="s">
        <v>315</v>
      </c>
      <c r="J7" s="120" t="s">
        <v>316</v>
      </c>
      <c r="K7" s="120" t="s">
        <v>317</v>
      </c>
      <c r="L7" s="120" t="s">
        <v>318</v>
      </c>
      <c r="M7" s="120" t="s">
        <v>319</v>
      </c>
      <c r="N7" s="120" t="s">
        <v>320</v>
      </c>
      <c r="O7" s="120" t="s">
        <v>321</v>
      </c>
      <c r="P7" s="120" t="s">
        <v>322</v>
      </c>
      <c r="Q7" s="120" t="s">
        <v>323</v>
      </c>
      <c r="R7" s="120" t="s">
        <v>324</v>
      </c>
      <c r="T7" s="120" t="s">
        <v>325</v>
      </c>
      <c r="U7" s="120" t="s">
        <v>326</v>
      </c>
      <c r="V7" s="120" t="s">
        <v>327</v>
      </c>
      <c r="W7" s="120" t="s">
        <v>328</v>
      </c>
      <c r="X7" s="120" t="s">
        <v>329</v>
      </c>
      <c r="Y7" s="120" t="s">
        <v>330</v>
      </c>
      <c r="Z7" s="120" t="s">
        <v>331</v>
      </c>
      <c r="AA7" s="120" t="s">
        <v>127</v>
      </c>
      <c r="AB7" s="120" t="s">
        <v>332</v>
      </c>
      <c r="AD7" s="120" t="s">
        <v>333</v>
      </c>
      <c r="AE7" s="120" t="s">
        <v>334</v>
      </c>
      <c r="AF7" s="120" t="s">
        <v>335</v>
      </c>
      <c r="AG7" s="120" t="s">
        <v>119</v>
      </c>
      <c r="AH7" s="120" t="s">
        <v>336</v>
      </c>
    </row>
    <row r="8" spans="1:35" ht="27">
      <c r="A8" s="119" t="s">
        <v>119</v>
      </c>
      <c r="C8" s="120" t="s">
        <v>337</v>
      </c>
      <c r="D8" s="120" t="s">
        <v>338</v>
      </c>
      <c r="E8" s="120" t="s">
        <v>339</v>
      </c>
      <c r="F8" s="120" t="s">
        <v>340</v>
      </c>
      <c r="G8" s="121" t="s">
        <v>341</v>
      </c>
      <c r="H8" s="120" t="s">
        <v>342</v>
      </c>
      <c r="I8" s="120" t="s">
        <v>343</v>
      </c>
      <c r="J8" s="120" t="s">
        <v>344</v>
      </c>
      <c r="K8" s="120" t="s">
        <v>345</v>
      </c>
      <c r="L8" s="120" t="s">
        <v>346</v>
      </c>
      <c r="M8" s="120" t="s">
        <v>347</v>
      </c>
      <c r="N8" s="120" t="s">
        <v>348</v>
      </c>
      <c r="O8" s="120" t="s">
        <v>349</v>
      </c>
      <c r="P8" s="120" t="s">
        <v>350</v>
      </c>
      <c r="Q8" s="120" t="s">
        <v>351</v>
      </c>
      <c r="R8" s="120" t="s">
        <v>352</v>
      </c>
      <c r="T8" s="120" t="s">
        <v>353</v>
      </c>
      <c r="U8" s="120" t="s">
        <v>354</v>
      </c>
      <c r="V8" s="120" t="s">
        <v>355</v>
      </c>
      <c r="W8" s="120" t="s">
        <v>356</v>
      </c>
      <c r="X8" s="120" t="s">
        <v>285</v>
      </c>
      <c r="Y8" s="120" t="s">
        <v>357</v>
      </c>
      <c r="Z8" s="120" t="s">
        <v>358</v>
      </c>
      <c r="AA8" s="120" t="s">
        <v>359</v>
      </c>
      <c r="AB8" s="120" t="s">
        <v>360</v>
      </c>
      <c r="AD8" s="120" t="s">
        <v>361</v>
      </c>
      <c r="AE8" s="120" t="s">
        <v>362</v>
      </c>
      <c r="AF8" s="120" t="s">
        <v>363</v>
      </c>
      <c r="AG8" s="120" t="s">
        <v>364</v>
      </c>
      <c r="AH8" s="120" t="s">
        <v>365</v>
      </c>
    </row>
    <row r="9" spans="1:35" ht="27">
      <c r="A9" s="119" t="s">
        <v>120</v>
      </c>
      <c r="C9" s="120" t="s">
        <v>366</v>
      </c>
      <c r="D9" s="120" t="s">
        <v>367</v>
      </c>
      <c r="E9" s="120" t="s">
        <v>368</v>
      </c>
      <c r="F9" s="120" t="s">
        <v>369</v>
      </c>
      <c r="G9" s="121" t="s">
        <v>370</v>
      </c>
      <c r="H9" s="120" t="s">
        <v>204</v>
      </c>
      <c r="I9" s="120" t="s">
        <v>371</v>
      </c>
      <c r="J9" s="120" t="s">
        <v>372</v>
      </c>
      <c r="K9" s="120" t="s">
        <v>373</v>
      </c>
      <c r="L9" s="120" t="s">
        <v>374</v>
      </c>
      <c r="M9" s="120" t="s">
        <v>375</v>
      </c>
      <c r="N9" s="120" t="s">
        <v>376</v>
      </c>
      <c r="O9" s="120" t="s">
        <v>377</v>
      </c>
      <c r="P9" s="120" t="s">
        <v>378</v>
      </c>
      <c r="Q9" s="120" t="s">
        <v>379</v>
      </c>
      <c r="R9" s="120" t="s">
        <v>380</v>
      </c>
      <c r="T9" s="120" t="s">
        <v>381</v>
      </c>
      <c r="U9" s="120" t="s">
        <v>382</v>
      </c>
      <c r="V9" s="120" t="s">
        <v>383</v>
      </c>
      <c r="W9" s="120" t="s">
        <v>384</v>
      </c>
      <c r="X9" s="120" t="s">
        <v>385</v>
      </c>
      <c r="Y9" s="120" t="s">
        <v>386</v>
      </c>
      <c r="Z9" s="120" t="s">
        <v>387</v>
      </c>
      <c r="AA9" s="120" t="s">
        <v>388</v>
      </c>
      <c r="AB9" s="120" t="s">
        <v>389</v>
      </c>
      <c r="AD9" s="120" t="s">
        <v>390</v>
      </c>
      <c r="AE9" s="120" t="s">
        <v>391</v>
      </c>
      <c r="AF9" s="120" t="s">
        <v>392</v>
      </c>
      <c r="AG9" s="120" t="s">
        <v>393</v>
      </c>
    </row>
    <row r="10" spans="1:35" ht="36">
      <c r="A10" s="119" t="s">
        <v>121</v>
      </c>
      <c r="C10" s="120" t="s">
        <v>394</v>
      </c>
      <c r="D10" s="120" t="s">
        <v>395</v>
      </c>
      <c r="F10" s="120" t="s">
        <v>396</v>
      </c>
      <c r="G10" s="121" t="s">
        <v>397</v>
      </c>
      <c r="H10" s="120" t="s">
        <v>398</v>
      </c>
      <c r="I10" s="120" t="s">
        <v>120</v>
      </c>
      <c r="J10" s="120" t="s">
        <v>399</v>
      </c>
      <c r="K10" s="120" t="s">
        <v>400</v>
      </c>
      <c r="L10" s="120" t="s">
        <v>401</v>
      </c>
      <c r="M10" s="120" t="s">
        <v>402</v>
      </c>
      <c r="N10" s="120" t="s">
        <v>403</v>
      </c>
      <c r="O10" s="120" t="s">
        <v>404</v>
      </c>
      <c r="P10" s="120" t="s">
        <v>405</v>
      </c>
      <c r="Q10" s="120" t="s">
        <v>406</v>
      </c>
      <c r="R10" s="120" t="s">
        <v>407</v>
      </c>
      <c r="T10" s="120" t="s">
        <v>408</v>
      </c>
      <c r="U10" s="120" t="s">
        <v>409</v>
      </c>
      <c r="V10" s="120" t="s">
        <v>410</v>
      </c>
      <c r="W10" s="120" t="s">
        <v>411</v>
      </c>
      <c r="X10" s="120" t="s">
        <v>412</v>
      </c>
      <c r="Y10" s="120" t="s">
        <v>413</v>
      </c>
      <c r="Z10" s="120" t="s">
        <v>414</v>
      </c>
      <c r="AA10" s="120" t="s">
        <v>415</v>
      </c>
      <c r="AB10" s="120" t="s">
        <v>416</v>
      </c>
      <c r="AD10" s="120" t="s">
        <v>119</v>
      </c>
      <c r="AE10" s="120" t="s">
        <v>417</v>
      </c>
      <c r="AF10" s="120" t="s">
        <v>418</v>
      </c>
      <c r="AG10" s="120" t="s">
        <v>419</v>
      </c>
    </row>
    <row r="11" spans="1:35" ht="27">
      <c r="A11" s="119" t="s">
        <v>122</v>
      </c>
      <c r="C11" s="120" t="s">
        <v>420</v>
      </c>
      <c r="D11" s="120" t="s">
        <v>421</v>
      </c>
      <c r="F11" s="120" t="s">
        <v>422</v>
      </c>
      <c r="G11" s="121" t="s">
        <v>423</v>
      </c>
      <c r="H11" s="120" t="s">
        <v>424</v>
      </c>
      <c r="I11" s="120" t="s">
        <v>425</v>
      </c>
      <c r="J11" s="120" t="s">
        <v>426</v>
      </c>
      <c r="K11" s="120" t="s">
        <v>427</v>
      </c>
      <c r="L11" s="120" t="s">
        <v>428</v>
      </c>
      <c r="M11" s="120" t="s">
        <v>429</v>
      </c>
      <c r="N11" s="120" t="s">
        <v>430</v>
      </c>
      <c r="O11" s="120" t="s">
        <v>431</v>
      </c>
      <c r="P11" s="120" t="s">
        <v>432</v>
      </c>
      <c r="Q11" s="120" t="s">
        <v>433</v>
      </c>
      <c r="R11" s="120" t="s">
        <v>434</v>
      </c>
      <c r="T11" s="120" t="s">
        <v>435</v>
      </c>
      <c r="U11" s="120" t="s">
        <v>436</v>
      </c>
      <c r="V11" s="120" t="s">
        <v>437</v>
      </c>
      <c r="W11" s="120" t="s">
        <v>438</v>
      </c>
      <c r="X11" s="120" t="s">
        <v>210</v>
      </c>
      <c r="Y11" s="120" t="s">
        <v>439</v>
      </c>
      <c r="Z11" s="120" t="s">
        <v>440</v>
      </c>
      <c r="AA11" s="120" t="s">
        <v>441</v>
      </c>
      <c r="AB11" s="120" t="s">
        <v>442</v>
      </c>
      <c r="AD11" s="120" t="s">
        <v>443</v>
      </c>
      <c r="AE11" s="120" t="s">
        <v>444</v>
      </c>
      <c r="AF11" s="120" t="s">
        <v>445</v>
      </c>
      <c r="AG11" s="120" t="s">
        <v>446</v>
      </c>
    </row>
    <row r="12" spans="1:35" ht="27">
      <c r="A12" s="119" t="s">
        <v>123</v>
      </c>
      <c r="C12" s="120" t="s">
        <v>447</v>
      </c>
      <c r="D12" s="120" t="s">
        <v>448</v>
      </c>
      <c r="F12" s="120" t="s">
        <v>449</v>
      </c>
      <c r="G12" s="121" t="s">
        <v>450</v>
      </c>
      <c r="H12" s="120" t="s">
        <v>451</v>
      </c>
      <c r="I12" s="120" t="s">
        <v>215</v>
      </c>
      <c r="J12" s="120" t="s">
        <v>452</v>
      </c>
      <c r="K12" s="120" t="s">
        <v>453</v>
      </c>
      <c r="L12" s="120" t="s">
        <v>454</v>
      </c>
      <c r="M12" s="120" t="s">
        <v>455</v>
      </c>
      <c r="N12" s="120" t="s">
        <v>456</v>
      </c>
      <c r="O12" s="120" t="s">
        <v>457</v>
      </c>
      <c r="P12" s="120" t="s">
        <v>458</v>
      </c>
      <c r="Q12" s="120" t="s">
        <v>459</v>
      </c>
      <c r="T12" s="120" t="s">
        <v>460</v>
      </c>
      <c r="U12" s="120" t="s">
        <v>461</v>
      </c>
      <c r="V12" s="120" t="s">
        <v>462</v>
      </c>
      <c r="W12" s="120" t="s">
        <v>463</v>
      </c>
      <c r="X12" s="120" t="s">
        <v>464</v>
      </c>
      <c r="Y12" s="120" t="s">
        <v>465</v>
      </c>
      <c r="Z12" s="120" t="s">
        <v>466</v>
      </c>
      <c r="AA12" s="120" t="s">
        <v>467</v>
      </c>
      <c r="AB12" s="120" t="s">
        <v>468</v>
      </c>
      <c r="AD12" s="120" t="s">
        <v>459</v>
      </c>
      <c r="AE12" s="120" t="s">
        <v>469</v>
      </c>
      <c r="AF12" s="120" t="s">
        <v>470</v>
      </c>
      <c r="AG12" s="120" t="s">
        <v>471</v>
      </c>
    </row>
    <row r="13" spans="1:35" ht="27">
      <c r="A13" s="119" t="s">
        <v>124</v>
      </c>
      <c r="C13" s="120" t="s">
        <v>472</v>
      </c>
      <c r="D13" s="120" t="s">
        <v>473</v>
      </c>
      <c r="F13" s="120" t="s">
        <v>474</v>
      </c>
      <c r="G13" s="121" t="s">
        <v>475</v>
      </c>
      <c r="H13" s="120" t="s">
        <v>476</v>
      </c>
      <c r="I13" s="120" t="s">
        <v>477</v>
      </c>
      <c r="J13" s="120" t="s">
        <v>478</v>
      </c>
      <c r="K13" s="120" t="s">
        <v>479</v>
      </c>
      <c r="L13" s="120" t="s">
        <v>480</v>
      </c>
      <c r="M13" s="120" t="s">
        <v>373</v>
      </c>
      <c r="N13" s="120" t="s">
        <v>481</v>
      </c>
      <c r="O13" s="120" t="s">
        <v>482</v>
      </c>
      <c r="P13" s="120" t="s">
        <v>483</v>
      </c>
      <c r="Q13" s="120" t="s">
        <v>484</v>
      </c>
      <c r="T13" s="120" t="s">
        <v>485</v>
      </c>
      <c r="U13" s="120" t="s">
        <v>486</v>
      </c>
      <c r="V13" s="120" t="s">
        <v>487</v>
      </c>
      <c r="W13" s="120" t="s">
        <v>488</v>
      </c>
      <c r="X13" s="120" t="s">
        <v>489</v>
      </c>
      <c r="Y13" s="120" t="s">
        <v>490</v>
      </c>
      <c r="Z13" s="120" t="s">
        <v>491</v>
      </c>
      <c r="AA13" s="120" t="s">
        <v>492</v>
      </c>
      <c r="AB13" s="120" t="s">
        <v>493</v>
      </c>
      <c r="AD13" s="120" t="s">
        <v>494</v>
      </c>
      <c r="AE13" s="120" t="s">
        <v>495</v>
      </c>
      <c r="AF13" s="120" t="s">
        <v>496</v>
      </c>
      <c r="AG13" s="120" t="s">
        <v>282</v>
      </c>
    </row>
    <row r="14" spans="1:35" ht="36">
      <c r="A14" s="119" t="s">
        <v>125</v>
      </c>
      <c r="D14" s="120" t="s">
        <v>497</v>
      </c>
      <c r="F14" s="120" t="s">
        <v>498</v>
      </c>
      <c r="G14" s="121" t="s">
        <v>499</v>
      </c>
      <c r="H14" s="120" t="s">
        <v>127</v>
      </c>
      <c r="I14" s="120" t="s">
        <v>121</v>
      </c>
      <c r="J14" s="120" t="s">
        <v>500</v>
      </c>
      <c r="K14" s="120" t="s">
        <v>501</v>
      </c>
      <c r="L14" s="120" t="s">
        <v>502</v>
      </c>
      <c r="M14" s="120" t="s">
        <v>503</v>
      </c>
      <c r="N14" s="120" t="s">
        <v>504</v>
      </c>
      <c r="O14" s="120" t="s">
        <v>505</v>
      </c>
      <c r="P14" s="120" t="s">
        <v>506</v>
      </c>
      <c r="Q14" s="120" t="s">
        <v>507</v>
      </c>
      <c r="T14" s="120" t="s">
        <v>508</v>
      </c>
      <c r="U14" s="120" t="s">
        <v>509</v>
      </c>
      <c r="V14" s="120" t="s">
        <v>510</v>
      </c>
      <c r="W14" s="120" t="s">
        <v>510</v>
      </c>
      <c r="X14" s="120" t="s">
        <v>127</v>
      </c>
      <c r="Y14" s="120" t="s">
        <v>511</v>
      </c>
      <c r="Z14" s="120" t="s">
        <v>512</v>
      </c>
      <c r="AA14" s="120" t="s">
        <v>513</v>
      </c>
      <c r="AB14" s="120" t="s">
        <v>514</v>
      </c>
      <c r="AD14" s="120" t="s">
        <v>515</v>
      </c>
      <c r="AE14" s="120" t="s">
        <v>516</v>
      </c>
      <c r="AF14" s="120" t="s">
        <v>517</v>
      </c>
      <c r="AG14" s="120" t="s">
        <v>518</v>
      </c>
    </row>
    <row r="15" spans="1:35" ht="36">
      <c r="A15" s="119" t="s">
        <v>126</v>
      </c>
      <c r="D15" s="120" t="s">
        <v>230</v>
      </c>
      <c r="F15" s="120" t="s">
        <v>519</v>
      </c>
      <c r="G15" s="121" t="s">
        <v>520</v>
      </c>
      <c r="H15" s="120" t="s">
        <v>521</v>
      </c>
      <c r="I15" s="120" t="s">
        <v>522</v>
      </c>
      <c r="J15" s="120" t="s">
        <v>523</v>
      </c>
      <c r="K15" s="120" t="s">
        <v>524</v>
      </c>
      <c r="L15" s="120" t="s">
        <v>525</v>
      </c>
      <c r="M15" s="120" t="s">
        <v>526</v>
      </c>
      <c r="N15" s="120" t="s">
        <v>527</v>
      </c>
      <c r="O15" s="120" t="s">
        <v>528</v>
      </c>
      <c r="P15" s="120" t="s">
        <v>529</v>
      </c>
      <c r="Q15" s="120" t="s">
        <v>530</v>
      </c>
      <c r="T15" s="120" t="s">
        <v>531</v>
      </c>
      <c r="U15" s="120" t="s">
        <v>532</v>
      </c>
      <c r="V15" s="120" t="s">
        <v>533</v>
      </c>
      <c r="W15" s="120" t="s">
        <v>534</v>
      </c>
      <c r="X15" s="120" t="s">
        <v>535</v>
      </c>
      <c r="Y15" s="120" t="s">
        <v>536</v>
      </c>
      <c r="Z15" s="120" t="s">
        <v>537</v>
      </c>
      <c r="AB15" s="120" t="s">
        <v>538</v>
      </c>
      <c r="AD15" s="120" t="s">
        <v>539</v>
      </c>
      <c r="AE15" s="120" t="s">
        <v>540</v>
      </c>
      <c r="AF15" s="120" t="s">
        <v>541</v>
      </c>
      <c r="AG15" s="120" t="s">
        <v>542</v>
      </c>
    </row>
    <row r="16" spans="1:35" ht="36">
      <c r="A16" s="119" t="s">
        <v>127</v>
      </c>
      <c r="D16" s="120" t="s">
        <v>211</v>
      </c>
      <c r="F16" s="120" t="s">
        <v>407</v>
      </c>
      <c r="G16" s="121" t="s">
        <v>543</v>
      </c>
      <c r="H16" s="120" t="s">
        <v>544</v>
      </c>
      <c r="I16" s="120" t="s">
        <v>545</v>
      </c>
      <c r="J16" s="120" t="s">
        <v>546</v>
      </c>
      <c r="K16" s="120" t="s">
        <v>547</v>
      </c>
      <c r="L16" s="120" t="s">
        <v>548</v>
      </c>
      <c r="M16" s="120" t="s">
        <v>549</v>
      </c>
      <c r="N16" s="120" t="s">
        <v>550</v>
      </c>
      <c r="O16" s="120" t="s">
        <v>551</v>
      </c>
      <c r="P16" s="120" t="s">
        <v>552</v>
      </c>
      <c r="Q16" s="120" t="s">
        <v>553</v>
      </c>
      <c r="T16" s="120" t="s">
        <v>554</v>
      </c>
      <c r="U16" s="120" t="s">
        <v>555</v>
      </c>
      <c r="V16" s="120" t="s">
        <v>556</v>
      </c>
      <c r="W16" s="120" t="s">
        <v>557</v>
      </c>
      <c r="X16" s="120" t="s">
        <v>558</v>
      </c>
      <c r="Y16" s="120" t="s">
        <v>559</v>
      </c>
      <c r="AB16" s="120" t="s">
        <v>560</v>
      </c>
      <c r="AD16" s="120" t="s">
        <v>561</v>
      </c>
      <c r="AE16" s="120" t="s">
        <v>562</v>
      </c>
      <c r="AF16" s="120" t="s">
        <v>563</v>
      </c>
      <c r="AG16" s="120" t="s">
        <v>564</v>
      </c>
    </row>
    <row r="17" spans="1:33" ht="27">
      <c r="A17" s="119" t="s">
        <v>128</v>
      </c>
      <c r="D17" s="120" t="s">
        <v>304</v>
      </c>
      <c r="F17" s="120" t="s">
        <v>565</v>
      </c>
      <c r="G17" s="121" t="s">
        <v>566</v>
      </c>
      <c r="H17" s="120" t="s">
        <v>567</v>
      </c>
      <c r="I17" s="120" t="s">
        <v>568</v>
      </c>
      <c r="J17" s="120" t="s">
        <v>569</v>
      </c>
      <c r="K17" s="120" t="s">
        <v>570</v>
      </c>
      <c r="L17" s="120" t="s">
        <v>571</v>
      </c>
      <c r="M17" s="120" t="s">
        <v>572</v>
      </c>
      <c r="N17" s="120" t="s">
        <v>573</v>
      </c>
      <c r="O17" s="120" t="s">
        <v>574</v>
      </c>
      <c r="P17" s="120" t="s">
        <v>575</v>
      </c>
      <c r="Q17" s="120" t="s">
        <v>576</v>
      </c>
      <c r="T17" s="120" t="s">
        <v>577</v>
      </c>
      <c r="U17" s="120" t="s">
        <v>578</v>
      </c>
      <c r="V17" s="120" t="s">
        <v>579</v>
      </c>
      <c r="W17" s="120" t="s">
        <v>580</v>
      </c>
      <c r="X17" s="120" t="s">
        <v>581</v>
      </c>
      <c r="Y17" s="120" t="s">
        <v>582</v>
      </c>
      <c r="AD17" s="120" t="s">
        <v>583</v>
      </c>
      <c r="AE17" s="120" t="s">
        <v>584</v>
      </c>
      <c r="AF17" s="120" t="s">
        <v>585</v>
      </c>
      <c r="AG17" s="120" t="s">
        <v>586</v>
      </c>
    </row>
    <row r="18" spans="1:33" ht="45">
      <c r="A18" s="119" t="s">
        <v>129</v>
      </c>
      <c r="D18" s="120" t="s">
        <v>587</v>
      </c>
      <c r="F18" s="120" t="s">
        <v>588</v>
      </c>
      <c r="G18" s="121" t="s">
        <v>589</v>
      </c>
      <c r="H18" s="120" t="s">
        <v>590</v>
      </c>
      <c r="I18" s="120" t="s">
        <v>591</v>
      </c>
      <c r="J18" s="120" t="s">
        <v>592</v>
      </c>
      <c r="K18" s="120" t="s">
        <v>593</v>
      </c>
      <c r="L18" s="120" t="s">
        <v>594</v>
      </c>
      <c r="M18" s="120" t="s">
        <v>595</v>
      </c>
      <c r="N18" s="120" t="s">
        <v>596</v>
      </c>
      <c r="O18" s="120" t="s">
        <v>597</v>
      </c>
      <c r="P18" s="120" t="s">
        <v>598</v>
      </c>
      <c r="Q18" s="120" t="s">
        <v>599</v>
      </c>
      <c r="T18" s="120" t="s">
        <v>600</v>
      </c>
      <c r="V18" s="120" t="s">
        <v>601</v>
      </c>
      <c r="W18" s="120" t="s">
        <v>602</v>
      </c>
      <c r="X18" s="120" t="s">
        <v>603</v>
      </c>
      <c r="Y18" s="120" t="s">
        <v>604</v>
      </c>
      <c r="AD18" s="120" t="s">
        <v>605</v>
      </c>
      <c r="AE18" s="120" t="s">
        <v>606</v>
      </c>
      <c r="AF18" s="120" t="s">
        <v>607</v>
      </c>
      <c r="AG18" s="120" t="s">
        <v>608</v>
      </c>
    </row>
    <row r="19" spans="1:33" ht="27">
      <c r="A19" s="119" t="s">
        <v>130</v>
      </c>
      <c r="D19" s="120" t="s">
        <v>609</v>
      </c>
      <c r="F19" s="120" t="s">
        <v>502</v>
      </c>
      <c r="G19" s="121" t="s">
        <v>610</v>
      </c>
      <c r="H19" s="120" t="s">
        <v>611</v>
      </c>
      <c r="I19" s="120" t="s">
        <v>612</v>
      </c>
      <c r="J19" s="120" t="s">
        <v>613</v>
      </c>
      <c r="L19" s="120" t="s">
        <v>614</v>
      </c>
      <c r="M19" s="120" t="s">
        <v>615</v>
      </c>
      <c r="N19" s="120" t="s">
        <v>616</v>
      </c>
      <c r="O19" s="120" t="s">
        <v>617</v>
      </c>
      <c r="P19" s="120" t="s">
        <v>618</v>
      </c>
      <c r="Q19" s="120" t="s">
        <v>619</v>
      </c>
      <c r="T19" s="120" t="s">
        <v>620</v>
      </c>
      <c r="V19" s="120" t="s">
        <v>621</v>
      </c>
      <c r="W19" s="120" t="s">
        <v>622</v>
      </c>
      <c r="X19" s="120" t="s">
        <v>623</v>
      </c>
      <c r="Y19" s="120" t="s">
        <v>624</v>
      </c>
      <c r="AD19" s="120" t="s">
        <v>625</v>
      </c>
      <c r="AE19" s="120" t="s">
        <v>626</v>
      </c>
      <c r="AF19" s="120" t="s">
        <v>627</v>
      </c>
      <c r="AG19" s="120" t="s">
        <v>628</v>
      </c>
    </row>
    <row r="20" spans="1:33" ht="27">
      <c r="A20" s="119" t="s">
        <v>131</v>
      </c>
      <c r="D20" s="120" t="s">
        <v>629</v>
      </c>
      <c r="F20" s="120" t="s">
        <v>630</v>
      </c>
      <c r="G20" s="121" t="s">
        <v>631</v>
      </c>
      <c r="H20" s="120" t="s">
        <v>632</v>
      </c>
      <c r="I20" s="120" t="s">
        <v>633</v>
      </c>
      <c r="J20" s="120" t="s">
        <v>634</v>
      </c>
      <c r="L20" s="120" t="s">
        <v>578</v>
      </c>
      <c r="M20" s="120" t="s">
        <v>635</v>
      </c>
      <c r="N20" s="120" t="s">
        <v>636</v>
      </c>
      <c r="O20" s="120" t="s">
        <v>637</v>
      </c>
      <c r="P20" s="120" t="s">
        <v>638</v>
      </c>
      <c r="Q20" s="120" t="s">
        <v>639</v>
      </c>
      <c r="T20" s="120" t="s">
        <v>640</v>
      </c>
      <c r="V20" s="120" t="s">
        <v>641</v>
      </c>
      <c r="W20" s="120" t="s">
        <v>642</v>
      </c>
      <c r="X20" s="120" t="s">
        <v>643</v>
      </c>
      <c r="Y20" s="120" t="s">
        <v>644</v>
      </c>
      <c r="AD20" s="120" t="s">
        <v>645</v>
      </c>
      <c r="AE20" s="120" t="s">
        <v>646</v>
      </c>
      <c r="AF20" s="120" t="s">
        <v>647</v>
      </c>
      <c r="AG20" s="120" t="s">
        <v>648</v>
      </c>
    </row>
    <row r="21" spans="1:33" ht="15.75" customHeight="1">
      <c r="A21" s="119" t="s">
        <v>152</v>
      </c>
      <c r="D21" s="120" t="s">
        <v>390</v>
      </c>
      <c r="F21" s="120" t="s">
        <v>649</v>
      </c>
      <c r="G21" s="121" t="s">
        <v>650</v>
      </c>
      <c r="H21" s="120" t="s">
        <v>651</v>
      </c>
      <c r="I21" s="120" t="s">
        <v>652</v>
      </c>
      <c r="J21" s="120" t="s">
        <v>653</v>
      </c>
      <c r="L21" s="120" t="s">
        <v>654</v>
      </c>
      <c r="M21" s="120" t="s">
        <v>655</v>
      </c>
      <c r="N21" s="120" t="s">
        <v>656</v>
      </c>
      <c r="O21" s="120" t="s">
        <v>657</v>
      </c>
      <c r="P21" s="120" t="s">
        <v>658</v>
      </c>
      <c r="Q21" s="120" t="s">
        <v>659</v>
      </c>
      <c r="T21" s="120" t="s">
        <v>660</v>
      </c>
      <c r="V21" s="120" t="s">
        <v>661</v>
      </c>
      <c r="W21" s="120" t="s">
        <v>662</v>
      </c>
      <c r="X21" s="120" t="s">
        <v>663</v>
      </c>
      <c r="Y21" s="120" t="s">
        <v>664</v>
      </c>
      <c r="AD21" s="120" t="s">
        <v>665</v>
      </c>
      <c r="AE21" s="120" t="s">
        <v>666</v>
      </c>
      <c r="AF21" s="120" t="s">
        <v>667</v>
      </c>
      <c r="AG21" s="120" t="s">
        <v>668</v>
      </c>
    </row>
    <row r="22" spans="1:33" ht="15.75" customHeight="1">
      <c r="A22" s="119" t="s">
        <v>133</v>
      </c>
      <c r="D22" s="120" t="s">
        <v>425</v>
      </c>
      <c r="F22" s="120" t="s">
        <v>669</v>
      </c>
      <c r="G22" s="121" t="s">
        <v>670</v>
      </c>
      <c r="H22" s="120" t="s">
        <v>671</v>
      </c>
      <c r="I22" s="120" t="s">
        <v>672</v>
      </c>
      <c r="J22" s="120" t="s">
        <v>139</v>
      </c>
      <c r="M22" s="120" t="s">
        <v>673</v>
      </c>
      <c r="N22" s="120" t="s">
        <v>674</v>
      </c>
      <c r="O22" s="120" t="s">
        <v>675</v>
      </c>
      <c r="P22" s="120" t="s">
        <v>676</v>
      </c>
      <c r="Q22" s="120" t="s">
        <v>677</v>
      </c>
      <c r="T22" s="120" t="s">
        <v>678</v>
      </c>
      <c r="V22" s="120" t="s">
        <v>679</v>
      </c>
      <c r="W22" s="120" t="s">
        <v>680</v>
      </c>
      <c r="X22" s="120" t="s">
        <v>455</v>
      </c>
      <c r="Y22" s="120" t="s">
        <v>681</v>
      </c>
      <c r="AD22" s="120" t="s">
        <v>682</v>
      </c>
      <c r="AE22" s="120" t="s">
        <v>683</v>
      </c>
      <c r="AF22" s="120" t="s">
        <v>684</v>
      </c>
      <c r="AG22" s="120" t="s">
        <v>685</v>
      </c>
    </row>
    <row r="23" spans="1:33" ht="15.75" customHeight="1">
      <c r="A23" s="119" t="s">
        <v>134</v>
      </c>
      <c r="D23" s="120" t="s">
        <v>686</v>
      </c>
      <c r="F23" s="120" t="s">
        <v>687</v>
      </c>
      <c r="G23" s="121" t="s">
        <v>688</v>
      </c>
      <c r="H23" s="120" t="s">
        <v>689</v>
      </c>
      <c r="I23" s="120" t="s">
        <v>690</v>
      </c>
      <c r="J23" s="120" t="s">
        <v>691</v>
      </c>
      <c r="M23" s="120" t="s">
        <v>692</v>
      </c>
      <c r="N23" s="120" t="s">
        <v>693</v>
      </c>
      <c r="O23" s="120" t="s">
        <v>694</v>
      </c>
      <c r="P23" s="120" t="s">
        <v>695</v>
      </c>
      <c r="Q23" s="120" t="s">
        <v>696</v>
      </c>
      <c r="T23" s="120" t="s">
        <v>697</v>
      </c>
      <c r="V23" s="120" t="s">
        <v>691</v>
      </c>
      <c r="W23" s="120" t="s">
        <v>479</v>
      </c>
      <c r="X23" s="120" t="s">
        <v>698</v>
      </c>
      <c r="Y23" s="120" t="s">
        <v>699</v>
      </c>
      <c r="AD23" s="120" t="s">
        <v>700</v>
      </c>
      <c r="AE23" s="120" t="s">
        <v>701</v>
      </c>
      <c r="AF23" s="120" t="s">
        <v>702</v>
      </c>
      <c r="AG23" s="120" t="s">
        <v>703</v>
      </c>
    </row>
    <row r="24" spans="1:33" ht="15.75" customHeight="1">
      <c r="A24" s="119" t="s">
        <v>135</v>
      </c>
      <c r="D24" s="120" t="s">
        <v>704</v>
      </c>
      <c r="F24" s="120" t="s">
        <v>705</v>
      </c>
      <c r="H24" s="120" t="s">
        <v>706</v>
      </c>
      <c r="I24" s="120" t="s">
        <v>707</v>
      </c>
      <c r="J24" s="120" t="s">
        <v>708</v>
      </c>
      <c r="M24" s="120" t="s">
        <v>709</v>
      </c>
      <c r="N24" s="120" t="s">
        <v>710</v>
      </c>
      <c r="O24" s="120" t="s">
        <v>711</v>
      </c>
      <c r="P24" s="120" t="s">
        <v>712</v>
      </c>
      <c r="Q24" s="120" t="s">
        <v>713</v>
      </c>
      <c r="T24" s="120" t="s">
        <v>714</v>
      </c>
      <c r="V24" s="120" t="s">
        <v>715</v>
      </c>
      <c r="W24" s="120" t="s">
        <v>716</v>
      </c>
      <c r="X24" s="120" t="s">
        <v>717</v>
      </c>
      <c r="Y24" s="120" t="s">
        <v>718</v>
      </c>
      <c r="AD24" s="120" t="s">
        <v>719</v>
      </c>
      <c r="AE24" s="120" t="s">
        <v>720</v>
      </c>
      <c r="AF24" s="120" t="s">
        <v>721</v>
      </c>
      <c r="AG24" s="120" t="s">
        <v>722</v>
      </c>
    </row>
    <row r="25" spans="1:33" ht="15.75" customHeight="1">
      <c r="A25" s="119" t="s">
        <v>153</v>
      </c>
      <c r="D25" s="120" t="s">
        <v>723</v>
      </c>
      <c r="F25" s="120" t="s">
        <v>724</v>
      </c>
      <c r="H25" s="120" t="s">
        <v>692</v>
      </c>
      <c r="I25" s="120" t="s">
        <v>725</v>
      </c>
      <c r="J25" s="120" t="s">
        <v>726</v>
      </c>
      <c r="M25" s="120" t="s">
        <v>727</v>
      </c>
      <c r="N25" s="120" t="s">
        <v>728</v>
      </c>
      <c r="O25" s="120" t="s">
        <v>729</v>
      </c>
      <c r="P25" s="120" t="s">
        <v>730</v>
      </c>
      <c r="Q25" s="120" t="s">
        <v>731</v>
      </c>
      <c r="T25" s="120" t="s">
        <v>613</v>
      </c>
      <c r="V25" s="120" t="s">
        <v>732</v>
      </c>
      <c r="W25" s="120" t="s">
        <v>733</v>
      </c>
      <c r="X25" s="120" t="s">
        <v>734</v>
      </c>
      <c r="Y25" s="120" t="s">
        <v>735</v>
      </c>
      <c r="AD25" s="120" t="s">
        <v>736</v>
      </c>
      <c r="AE25" s="120" t="s">
        <v>737</v>
      </c>
      <c r="AF25" s="120" t="s">
        <v>738</v>
      </c>
      <c r="AG25" s="120" t="s">
        <v>739</v>
      </c>
    </row>
    <row r="26" spans="1:33" ht="15.75" customHeight="1">
      <c r="A26" s="119" t="s">
        <v>137</v>
      </c>
      <c r="D26" s="120" t="s">
        <v>121</v>
      </c>
      <c r="H26" s="120" t="s">
        <v>740</v>
      </c>
      <c r="I26" s="120" t="s">
        <v>741</v>
      </c>
      <c r="J26" s="120" t="s">
        <v>742</v>
      </c>
      <c r="M26" s="120" t="s">
        <v>743</v>
      </c>
      <c r="N26" s="120" t="s">
        <v>744</v>
      </c>
      <c r="O26" s="120" t="s">
        <v>745</v>
      </c>
      <c r="P26" s="120" t="s">
        <v>746</v>
      </c>
      <c r="Q26" s="120" t="s">
        <v>747</v>
      </c>
      <c r="T26" s="120" t="s">
        <v>748</v>
      </c>
      <c r="V26" s="120" t="s">
        <v>749</v>
      </c>
      <c r="W26" s="120" t="s">
        <v>750</v>
      </c>
      <c r="X26" s="120" t="s">
        <v>751</v>
      </c>
      <c r="Y26" s="120" t="s">
        <v>752</v>
      </c>
      <c r="AD26" s="120" t="s">
        <v>753</v>
      </c>
      <c r="AE26" s="120" t="s">
        <v>754</v>
      </c>
      <c r="AF26" s="120" t="s">
        <v>755</v>
      </c>
      <c r="AG26" s="120" t="s">
        <v>469</v>
      </c>
    </row>
    <row r="27" spans="1:33" ht="15.75" customHeight="1">
      <c r="A27" s="119" t="s">
        <v>138</v>
      </c>
      <c r="D27" s="120" t="s">
        <v>756</v>
      </c>
      <c r="H27" s="120" t="s">
        <v>757</v>
      </c>
      <c r="I27" s="120" t="s">
        <v>758</v>
      </c>
      <c r="J27" s="120" t="s">
        <v>759</v>
      </c>
      <c r="M27" s="120" t="s">
        <v>760</v>
      </c>
      <c r="N27" s="120" t="s">
        <v>761</v>
      </c>
      <c r="O27" s="120" t="s">
        <v>762</v>
      </c>
      <c r="P27" s="120" t="s">
        <v>763</v>
      </c>
      <c r="Q27" s="120" t="s">
        <v>567</v>
      </c>
      <c r="T27" s="120" t="s">
        <v>764</v>
      </c>
      <c r="V27" s="120" t="s">
        <v>765</v>
      </c>
      <c r="W27" s="120" t="s">
        <v>766</v>
      </c>
      <c r="X27" s="120" t="s">
        <v>767</v>
      </c>
      <c r="Y27" s="120" t="s">
        <v>768</v>
      </c>
      <c r="AD27" s="120" t="s">
        <v>769</v>
      </c>
      <c r="AE27" s="120" t="s">
        <v>142</v>
      </c>
      <c r="AF27" s="120" t="s">
        <v>770</v>
      </c>
      <c r="AG27" s="120" t="s">
        <v>279</v>
      </c>
    </row>
    <row r="28" spans="1:33" ht="15.75" customHeight="1">
      <c r="A28" s="119" t="s">
        <v>139</v>
      </c>
      <c r="D28" s="120" t="s">
        <v>771</v>
      </c>
      <c r="H28" s="120" t="s">
        <v>772</v>
      </c>
      <c r="I28" s="120" t="s">
        <v>773</v>
      </c>
      <c r="J28" s="120" t="s">
        <v>774</v>
      </c>
      <c r="M28" s="120" t="s">
        <v>775</v>
      </c>
      <c r="O28" s="120" t="s">
        <v>653</v>
      </c>
      <c r="P28" s="120" t="s">
        <v>776</v>
      </c>
      <c r="Q28" s="120" t="s">
        <v>777</v>
      </c>
      <c r="T28" s="120" t="s">
        <v>778</v>
      </c>
      <c r="V28" s="120" t="s">
        <v>779</v>
      </c>
      <c r="W28" s="120" t="s">
        <v>728</v>
      </c>
      <c r="X28" s="120" t="s">
        <v>780</v>
      </c>
      <c r="Y28" s="120" t="s">
        <v>781</v>
      </c>
      <c r="AD28" s="120" t="s">
        <v>782</v>
      </c>
      <c r="AE28" s="120" t="s">
        <v>783</v>
      </c>
      <c r="AF28" s="120" t="s">
        <v>784</v>
      </c>
      <c r="AG28" s="120" t="s">
        <v>785</v>
      </c>
    </row>
    <row r="29" spans="1:33" ht="15.75" customHeight="1">
      <c r="A29" s="119" t="s">
        <v>154</v>
      </c>
      <c r="D29" s="120" t="s">
        <v>786</v>
      </c>
      <c r="H29" s="120" t="s">
        <v>787</v>
      </c>
      <c r="I29" s="120" t="s">
        <v>788</v>
      </c>
      <c r="J29" s="120" t="s">
        <v>789</v>
      </c>
      <c r="M29" s="120" t="s">
        <v>790</v>
      </c>
      <c r="O29" s="120" t="s">
        <v>791</v>
      </c>
      <c r="P29" s="120" t="s">
        <v>792</v>
      </c>
      <c r="Q29" s="120" t="s">
        <v>793</v>
      </c>
      <c r="T29" s="120" t="s">
        <v>794</v>
      </c>
      <c r="V29" s="120" t="s">
        <v>795</v>
      </c>
      <c r="W29" s="120" t="s">
        <v>796</v>
      </c>
      <c r="X29" s="120" t="s">
        <v>797</v>
      </c>
      <c r="Y29" s="120" t="s">
        <v>798</v>
      </c>
      <c r="AD29" s="120" t="s">
        <v>799</v>
      </c>
      <c r="AF29" s="120" t="s">
        <v>800</v>
      </c>
      <c r="AG29" s="120" t="s">
        <v>801</v>
      </c>
    </row>
    <row r="30" spans="1:33" ht="15.75" customHeight="1">
      <c r="A30" s="119" t="s">
        <v>141</v>
      </c>
      <c r="D30" s="120" t="s">
        <v>802</v>
      </c>
      <c r="H30" s="120" t="s">
        <v>543</v>
      </c>
      <c r="I30" s="120" t="s">
        <v>803</v>
      </c>
      <c r="M30" s="120" t="s">
        <v>804</v>
      </c>
      <c r="O30" s="120" t="s">
        <v>805</v>
      </c>
      <c r="P30" s="120" t="s">
        <v>806</v>
      </c>
      <c r="Q30" s="120" t="s">
        <v>807</v>
      </c>
      <c r="T30" s="120" t="s">
        <v>808</v>
      </c>
      <c r="V30" s="120" t="s">
        <v>809</v>
      </c>
      <c r="W30" s="120" t="s">
        <v>810</v>
      </c>
      <c r="X30" s="120" t="s">
        <v>811</v>
      </c>
      <c r="Y30" s="120" t="s">
        <v>447</v>
      </c>
      <c r="AD30" s="120" t="s">
        <v>567</v>
      </c>
      <c r="AF30" s="120" t="s">
        <v>812</v>
      </c>
      <c r="AG30" s="120" t="s">
        <v>813</v>
      </c>
    </row>
    <row r="31" spans="1:33" ht="15.75" customHeight="1">
      <c r="A31" s="119" t="s">
        <v>142</v>
      </c>
      <c r="D31" s="120" t="s">
        <v>814</v>
      </c>
      <c r="H31" s="120" t="s">
        <v>815</v>
      </c>
      <c r="I31" s="120" t="s">
        <v>816</v>
      </c>
      <c r="M31" s="120" t="s">
        <v>817</v>
      </c>
      <c r="O31" s="120" t="s">
        <v>818</v>
      </c>
      <c r="P31" s="120" t="s">
        <v>819</v>
      </c>
      <c r="Q31" s="120" t="s">
        <v>820</v>
      </c>
      <c r="T31" s="120" t="s">
        <v>821</v>
      </c>
      <c r="V31" s="120" t="s">
        <v>822</v>
      </c>
      <c r="W31" s="120" t="s">
        <v>823</v>
      </c>
      <c r="X31" s="120" t="s">
        <v>824</v>
      </c>
      <c r="Y31" s="120" t="s">
        <v>825</v>
      </c>
      <c r="AD31" s="120" t="s">
        <v>826</v>
      </c>
      <c r="AF31" s="120" t="s">
        <v>827</v>
      </c>
      <c r="AG31" s="120" t="s">
        <v>716</v>
      </c>
    </row>
    <row r="32" spans="1:33" ht="15.75" customHeight="1">
      <c r="A32" s="119" t="s">
        <v>143</v>
      </c>
      <c r="D32" s="120" t="s">
        <v>828</v>
      </c>
      <c r="H32" s="120" t="s">
        <v>829</v>
      </c>
      <c r="I32" s="120" t="s">
        <v>830</v>
      </c>
      <c r="M32" s="120" t="s">
        <v>831</v>
      </c>
      <c r="O32" s="120" t="s">
        <v>832</v>
      </c>
      <c r="P32" s="120" t="s">
        <v>833</v>
      </c>
      <c r="Q32" s="120" t="s">
        <v>834</v>
      </c>
      <c r="T32" s="120" t="s">
        <v>835</v>
      </c>
      <c r="V32" s="120" t="s">
        <v>836</v>
      </c>
      <c r="X32" s="120" t="s">
        <v>837</v>
      </c>
      <c r="Y32" s="120" t="s">
        <v>838</v>
      </c>
      <c r="AD32" s="120" t="s">
        <v>839</v>
      </c>
      <c r="AF32" s="120" t="s">
        <v>840</v>
      </c>
      <c r="AG32" s="120" t="s">
        <v>841</v>
      </c>
    </row>
    <row r="33" spans="1:33" ht="15.75" customHeight="1">
      <c r="A33" s="119" t="s">
        <v>155</v>
      </c>
      <c r="D33" s="120" t="s">
        <v>842</v>
      </c>
      <c r="H33" s="120" t="s">
        <v>843</v>
      </c>
      <c r="I33" s="120" t="s">
        <v>844</v>
      </c>
      <c r="M33" s="120" t="s">
        <v>845</v>
      </c>
      <c r="O33" s="120" t="s">
        <v>846</v>
      </c>
      <c r="Q33" s="120" t="s">
        <v>847</v>
      </c>
      <c r="T33" s="120" t="s">
        <v>848</v>
      </c>
      <c r="X33" s="120" t="s">
        <v>849</v>
      </c>
      <c r="Y33" s="120" t="s">
        <v>850</v>
      </c>
      <c r="AD33" s="120" t="s">
        <v>851</v>
      </c>
      <c r="AF33" s="120" t="s">
        <v>852</v>
      </c>
      <c r="AG33" s="120" t="s">
        <v>853</v>
      </c>
    </row>
    <row r="34" spans="1:33" ht="15.75" customHeight="1">
      <c r="A34" s="119" t="s">
        <v>145</v>
      </c>
      <c r="D34" s="120" t="s">
        <v>854</v>
      </c>
      <c r="H34" s="120" t="s">
        <v>855</v>
      </c>
      <c r="I34" s="120" t="s">
        <v>856</v>
      </c>
      <c r="M34" s="120" t="s">
        <v>857</v>
      </c>
      <c r="Q34" s="120" t="s">
        <v>858</v>
      </c>
      <c r="T34" s="120" t="s">
        <v>859</v>
      </c>
      <c r="X34" s="120" t="s">
        <v>860</v>
      </c>
      <c r="Y34" s="120" t="s">
        <v>861</v>
      </c>
      <c r="AD34" s="120" t="s">
        <v>862</v>
      </c>
      <c r="AF34" s="120" t="s">
        <v>863</v>
      </c>
      <c r="AG34" s="120" t="s">
        <v>720</v>
      </c>
    </row>
    <row r="35" spans="1:33" ht="15.75" customHeight="1">
      <c r="A35" s="119" t="s">
        <v>146</v>
      </c>
      <c r="D35" s="120" t="s">
        <v>864</v>
      </c>
      <c r="H35" s="120" t="s">
        <v>865</v>
      </c>
      <c r="I35" s="120" t="s">
        <v>866</v>
      </c>
      <c r="M35" s="120" t="s">
        <v>867</v>
      </c>
      <c r="Q35" s="120" t="s">
        <v>868</v>
      </c>
      <c r="T35" s="120" t="s">
        <v>869</v>
      </c>
      <c r="X35" s="120" t="s">
        <v>469</v>
      </c>
      <c r="Y35" s="120" t="s">
        <v>466</v>
      </c>
      <c r="AD35" s="120" t="s">
        <v>870</v>
      </c>
      <c r="AF35" s="120" t="s">
        <v>871</v>
      </c>
      <c r="AG35" s="120" t="s">
        <v>872</v>
      </c>
    </row>
    <row r="36" spans="1:33" ht="15.75" customHeight="1">
      <c r="A36" s="119" t="s">
        <v>150</v>
      </c>
      <c r="D36" s="120" t="s">
        <v>341</v>
      </c>
      <c r="H36" s="120" t="s">
        <v>873</v>
      </c>
      <c r="I36" s="120" t="s">
        <v>874</v>
      </c>
      <c r="M36" s="120" t="s">
        <v>875</v>
      </c>
      <c r="Q36" s="120" t="s">
        <v>876</v>
      </c>
      <c r="T36" s="120" t="s">
        <v>877</v>
      </c>
      <c r="X36" s="120" t="s">
        <v>878</v>
      </c>
      <c r="Y36" s="120" t="s">
        <v>879</v>
      </c>
      <c r="AD36" s="120" t="s">
        <v>880</v>
      </c>
      <c r="AF36" s="120" t="s">
        <v>881</v>
      </c>
      <c r="AG36" s="120" t="s">
        <v>882</v>
      </c>
    </row>
    <row r="37" spans="1:33" ht="15.75" customHeight="1">
      <c r="D37" s="120" t="s">
        <v>883</v>
      </c>
      <c r="H37" s="120" t="s">
        <v>884</v>
      </c>
      <c r="I37" s="120" t="s">
        <v>885</v>
      </c>
      <c r="M37" s="120" t="s">
        <v>886</v>
      </c>
      <c r="Q37" s="120" t="s">
        <v>887</v>
      </c>
      <c r="T37" s="120" t="s">
        <v>888</v>
      </c>
      <c r="X37" s="120" t="s">
        <v>889</v>
      </c>
      <c r="Y37" s="120" t="s">
        <v>890</v>
      </c>
      <c r="AD37" s="120" t="s">
        <v>891</v>
      </c>
      <c r="AF37" s="120" t="s">
        <v>892</v>
      </c>
      <c r="AG37" s="120" t="s">
        <v>893</v>
      </c>
    </row>
    <row r="38" spans="1:33" ht="15.75" customHeight="1">
      <c r="D38" s="120" t="s">
        <v>700</v>
      </c>
      <c r="H38" s="120" t="s">
        <v>894</v>
      </c>
      <c r="I38" s="120" t="s">
        <v>895</v>
      </c>
      <c r="M38" s="120" t="s">
        <v>896</v>
      </c>
      <c r="Q38" s="120" t="s">
        <v>897</v>
      </c>
      <c r="T38" s="120" t="s">
        <v>898</v>
      </c>
      <c r="X38" s="120" t="s">
        <v>899</v>
      </c>
      <c r="Y38" s="120" t="s">
        <v>900</v>
      </c>
      <c r="AD38" s="120" t="s">
        <v>901</v>
      </c>
      <c r="AF38" s="120" t="s">
        <v>902</v>
      </c>
      <c r="AG38" s="120" t="s">
        <v>903</v>
      </c>
    </row>
    <row r="39" spans="1:33" ht="15.75" customHeight="1">
      <c r="D39" s="120" t="s">
        <v>383</v>
      </c>
      <c r="H39" s="120" t="s">
        <v>857</v>
      </c>
      <c r="I39" s="120" t="s">
        <v>904</v>
      </c>
      <c r="M39" s="120" t="s">
        <v>142</v>
      </c>
      <c r="Q39" s="120" t="s">
        <v>905</v>
      </c>
      <c r="T39" s="120" t="s">
        <v>906</v>
      </c>
      <c r="X39" s="120" t="s">
        <v>907</v>
      </c>
      <c r="Y39" s="120" t="s">
        <v>908</v>
      </c>
      <c r="AD39" s="120" t="s">
        <v>909</v>
      </c>
      <c r="AF39" s="120" t="s">
        <v>910</v>
      </c>
      <c r="AG39" s="120" t="s">
        <v>911</v>
      </c>
    </row>
    <row r="40" spans="1:33" ht="15.75" customHeight="1">
      <c r="D40" s="120" t="s">
        <v>912</v>
      </c>
      <c r="H40" s="120" t="s">
        <v>913</v>
      </c>
      <c r="I40" s="120" t="s">
        <v>914</v>
      </c>
      <c r="M40" s="120" t="s">
        <v>915</v>
      </c>
      <c r="Q40" s="120" t="s">
        <v>488</v>
      </c>
      <c r="X40" s="120" t="s">
        <v>916</v>
      </c>
      <c r="Y40" s="120" t="s">
        <v>917</v>
      </c>
      <c r="AD40" s="120" t="s">
        <v>508</v>
      </c>
      <c r="AF40" s="120" t="s">
        <v>918</v>
      </c>
      <c r="AG40" s="120" t="s">
        <v>919</v>
      </c>
    </row>
    <row r="41" spans="1:33" ht="15.75" customHeight="1">
      <c r="D41" s="120" t="s">
        <v>920</v>
      </c>
      <c r="H41" s="120" t="s">
        <v>921</v>
      </c>
      <c r="I41" s="120" t="s">
        <v>922</v>
      </c>
      <c r="M41" s="120" t="s">
        <v>923</v>
      </c>
      <c r="Q41" s="120" t="s">
        <v>924</v>
      </c>
      <c r="X41" s="120" t="s">
        <v>925</v>
      </c>
      <c r="Y41" s="120" t="s">
        <v>926</v>
      </c>
      <c r="AD41" s="120" t="s">
        <v>927</v>
      </c>
      <c r="AF41" s="120" t="s">
        <v>928</v>
      </c>
      <c r="AG41" s="120" t="s">
        <v>929</v>
      </c>
    </row>
    <row r="42" spans="1:33" ht="15.75" customHeight="1">
      <c r="D42" s="120" t="s">
        <v>930</v>
      </c>
      <c r="H42" s="120" t="s">
        <v>931</v>
      </c>
      <c r="I42" s="120" t="s">
        <v>932</v>
      </c>
      <c r="M42" s="120" t="s">
        <v>933</v>
      </c>
      <c r="Q42" s="120" t="s">
        <v>934</v>
      </c>
      <c r="X42" s="120" t="s">
        <v>135</v>
      </c>
      <c r="Y42" s="120" t="s">
        <v>935</v>
      </c>
      <c r="AD42" s="120" t="s">
        <v>936</v>
      </c>
      <c r="AF42" s="120" t="s">
        <v>937</v>
      </c>
      <c r="AG42" s="120" t="s">
        <v>938</v>
      </c>
    </row>
    <row r="43" spans="1:33" ht="15.75" customHeight="1">
      <c r="D43" s="120" t="s">
        <v>939</v>
      </c>
      <c r="H43" s="120" t="s">
        <v>940</v>
      </c>
      <c r="I43" s="120" t="s">
        <v>941</v>
      </c>
      <c r="M43" s="120" t="s">
        <v>942</v>
      </c>
      <c r="Q43" s="120" t="s">
        <v>943</v>
      </c>
      <c r="X43" s="120" t="s">
        <v>944</v>
      </c>
      <c r="AD43" s="120" t="s">
        <v>945</v>
      </c>
      <c r="AF43" s="120" t="s">
        <v>946</v>
      </c>
      <c r="AG43" s="120" t="s">
        <v>947</v>
      </c>
    </row>
    <row r="44" spans="1:33" ht="15.75" customHeight="1">
      <c r="D44" s="120" t="s">
        <v>948</v>
      </c>
      <c r="H44" s="120" t="s">
        <v>949</v>
      </c>
      <c r="I44" s="120" t="s">
        <v>950</v>
      </c>
      <c r="M44" s="120" t="s">
        <v>951</v>
      </c>
      <c r="Q44" s="120" t="s">
        <v>952</v>
      </c>
      <c r="X44" s="120" t="s">
        <v>953</v>
      </c>
      <c r="AD44" s="120" t="s">
        <v>954</v>
      </c>
      <c r="AF44" s="120" t="s">
        <v>955</v>
      </c>
      <c r="AG44" s="120" t="s">
        <v>956</v>
      </c>
    </row>
    <row r="45" spans="1:33" ht="15.75" customHeight="1">
      <c r="D45" s="120" t="s">
        <v>957</v>
      </c>
      <c r="H45" s="120" t="s">
        <v>958</v>
      </c>
      <c r="I45" s="120" t="s">
        <v>959</v>
      </c>
      <c r="Q45" s="120" t="s">
        <v>960</v>
      </c>
      <c r="X45" s="120" t="s">
        <v>961</v>
      </c>
      <c r="AD45" s="120" t="s">
        <v>962</v>
      </c>
      <c r="AF45" s="120" t="s">
        <v>896</v>
      </c>
    </row>
    <row r="46" spans="1:33" ht="15.75" customHeight="1">
      <c r="D46" s="120" t="s">
        <v>963</v>
      </c>
      <c r="H46" s="120" t="s">
        <v>964</v>
      </c>
      <c r="I46" s="120" t="s">
        <v>965</v>
      </c>
      <c r="Q46" s="120" t="s">
        <v>966</v>
      </c>
      <c r="X46" s="120" t="s">
        <v>967</v>
      </c>
      <c r="AD46" s="120" t="s">
        <v>968</v>
      </c>
      <c r="AF46" s="120" t="s">
        <v>969</v>
      </c>
    </row>
    <row r="47" spans="1:33" ht="15.75" customHeight="1">
      <c r="D47" s="120" t="s">
        <v>970</v>
      </c>
      <c r="H47" s="120" t="s">
        <v>578</v>
      </c>
      <c r="I47" s="120" t="s">
        <v>971</v>
      </c>
      <c r="Q47" s="120" t="s">
        <v>972</v>
      </c>
      <c r="X47" s="120" t="s">
        <v>973</v>
      </c>
      <c r="AD47" s="120" t="s">
        <v>974</v>
      </c>
      <c r="AF47" s="120" t="s">
        <v>975</v>
      </c>
    </row>
    <row r="48" spans="1:33" ht="15.75" customHeight="1">
      <c r="D48" s="120" t="s">
        <v>976</v>
      </c>
      <c r="H48" s="120" t="s">
        <v>977</v>
      </c>
      <c r="I48" s="120" t="s">
        <v>978</v>
      </c>
      <c r="Q48" s="120" t="s">
        <v>979</v>
      </c>
      <c r="X48" s="120" t="s">
        <v>213</v>
      </c>
      <c r="AD48" s="120" t="s">
        <v>573</v>
      </c>
      <c r="AF48" s="120" t="s">
        <v>980</v>
      </c>
    </row>
    <row r="49" spans="4:32" ht="15.75" customHeight="1">
      <c r="D49" s="120" t="s">
        <v>981</v>
      </c>
      <c r="I49" s="120" t="s">
        <v>982</v>
      </c>
      <c r="Q49" s="120" t="s">
        <v>983</v>
      </c>
      <c r="X49" s="120" t="s">
        <v>984</v>
      </c>
      <c r="AD49" s="120" t="s">
        <v>985</v>
      </c>
      <c r="AF49" s="120" t="s">
        <v>986</v>
      </c>
    </row>
    <row r="50" spans="4:32" ht="15.75" customHeight="1">
      <c r="D50" s="120" t="s">
        <v>987</v>
      </c>
      <c r="I50" s="120" t="s">
        <v>279</v>
      </c>
      <c r="Q50" s="120" t="s">
        <v>988</v>
      </c>
      <c r="X50" s="120" t="s">
        <v>989</v>
      </c>
      <c r="AD50" s="120" t="s">
        <v>990</v>
      </c>
    </row>
    <row r="51" spans="4:32" ht="15.75" customHeight="1">
      <c r="D51" s="120" t="s">
        <v>991</v>
      </c>
      <c r="I51" s="120" t="s">
        <v>992</v>
      </c>
      <c r="Q51" s="120" t="s">
        <v>993</v>
      </c>
      <c r="X51" s="120" t="s">
        <v>994</v>
      </c>
      <c r="AD51" s="120" t="s">
        <v>995</v>
      </c>
    </row>
    <row r="52" spans="4:32" ht="15.75" customHeight="1">
      <c r="D52" s="120" t="s">
        <v>996</v>
      </c>
      <c r="I52" s="120" t="s">
        <v>997</v>
      </c>
      <c r="Q52" s="120" t="s">
        <v>998</v>
      </c>
      <c r="X52" s="120" t="s">
        <v>999</v>
      </c>
      <c r="AD52" s="120" t="s">
        <v>1000</v>
      </c>
    </row>
    <row r="53" spans="4:32" ht="15.75" customHeight="1">
      <c r="D53" s="120" t="s">
        <v>1001</v>
      </c>
      <c r="I53" s="120" t="s">
        <v>1002</v>
      </c>
      <c r="Q53" s="120" t="s">
        <v>1003</v>
      </c>
      <c r="X53" s="120" t="s">
        <v>1004</v>
      </c>
      <c r="AD53" s="120" t="s">
        <v>1005</v>
      </c>
    </row>
    <row r="54" spans="4:32" ht="15.75" customHeight="1">
      <c r="D54" s="120" t="s">
        <v>488</v>
      </c>
      <c r="I54" s="120" t="s">
        <v>263</v>
      </c>
      <c r="Q54" s="120" t="s">
        <v>1006</v>
      </c>
      <c r="X54" s="120" t="s">
        <v>1007</v>
      </c>
      <c r="AD54" s="120" t="s">
        <v>1008</v>
      </c>
    </row>
    <row r="55" spans="4:32" ht="15.75" customHeight="1">
      <c r="D55" s="120" t="s">
        <v>508</v>
      </c>
      <c r="I55" s="120" t="s">
        <v>1009</v>
      </c>
      <c r="Q55" s="120" t="s">
        <v>615</v>
      </c>
      <c r="X55" s="120" t="s">
        <v>1010</v>
      </c>
      <c r="AD55" s="120" t="s">
        <v>1011</v>
      </c>
    </row>
    <row r="56" spans="4:32" ht="15.75" customHeight="1">
      <c r="D56" s="120" t="s">
        <v>1012</v>
      </c>
      <c r="I56" s="120" t="s">
        <v>1013</v>
      </c>
      <c r="Q56" s="120" t="s">
        <v>1014</v>
      </c>
      <c r="X56" s="120" t="s">
        <v>1015</v>
      </c>
      <c r="AD56" s="120" t="s">
        <v>1016</v>
      </c>
    </row>
    <row r="57" spans="4:32" ht="15.75" customHeight="1">
      <c r="D57" s="120" t="s">
        <v>1017</v>
      </c>
      <c r="I57" s="120" t="s">
        <v>1018</v>
      </c>
      <c r="Q57" s="120" t="s">
        <v>1019</v>
      </c>
      <c r="X57" s="120" t="s">
        <v>884</v>
      </c>
      <c r="AD57" s="120" t="s">
        <v>1020</v>
      </c>
    </row>
    <row r="58" spans="4:32" ht="15.75" customHeight="1">
      <c r="D58" s="120" t="s">
        <v>1021</v>
      </c>
      <c r="I58" s="120" t="s">
        <v>1022</v>
      </c>
      <c r="Q58" s="120" t="s">
        <v>1023</v>
      </c>
      <c r="X58" s="120" t="s">
        <v>1024</v>
      </c>
      <c r="AD58" s="120" t="s">
        <v>1025</v>
      </c>
    </row>
    <row r="59" spans="4:32" ht="15.75" customHeight="1">
      <c r="D59" s="120" t="s">
        <v>1026</v>
      </c>
      <c r="I59" s="120" t="s">
        <v>1027</v>
      </c>
      <c r="Q59" s="120" t="s">
        <v>1028</v>
      </c>
      <c r="X59" s="120" t="s">
        <v>1029</v>
      </c>
      <c r="AD59" s="120" t="s">
        <v>1030</v>
      </c>
    </row>
    <row r="60" spans="4:32" ht="15.75" customHeight="1">
      <c r="D60" s="120" t="s">
        <v>1031</v>
      </c>
      <c r="I60" s="120" t="s">
        <v>1032</v>
      </c>
      <c r="Q60" s="120" t="s">
        <v>1033</v>
      </c>
      <c r="X60" s="120" t="s">
        <v>1034</v>
      </c>
      <c r="AD60" s="120" t="s">
        <v>1035</v>
      </c>
    </row>
    <row r="61" spans="4:32" ht="15.75" customHeight="1">
      <c r="D61" s="120" t="s">
        <v>1036</v>
      </c>
      <c r="I61" s="120" t="s">
        <v>1037</v>
      </c>
      <c r="Q61" s="120" t="s">
        <v>925</v>
      </c>
      <c r="X61" s="120" t="s">
        <v>1038</v>
      </c>
      <c r="AD61" s="120" t="s">
        <v>1039</v>
      </c>
    </row>
    <row r="62" spans="4:32" ht="15.75" customHeight="1">
      <c r="D62" s="120" t="s">
        <v>1040</v>
      </c>
      <c r="I62" s="120" t="s">
        <v>1041</v>
      </c>
      <c r="Q62" s="120" t="s">
        <v>135</v>
      </c>
      <c r="X62" s="120" t="s">
        <v>1042</v>
      </c>
      <c r="AD62" s="120" t="s">
        <v>1043</v>
      </c>
    </row>
    <row r="63" spans="4:32" ht="15.75" customHeight="1">
      <c r="D63" s="120" t="s">
        <v>971</v>
      </c>
      <c r="I63" s="120" t="s">
        <v>1044</v>
      </c>
      <c r="Q63" s="120" t="s">
        <v>1045</v>
      </c>
      <c r="X63" s="120" t="s">
        <v>1046</v>
      </c>
      <c r="AD63" s="120" t="s">
        <v>1047</v>
      </c>
    </row>
    <row r="64" spans="4:32" ht="15.75" customHeight="1">
      <c r="D64" s="120" t="s">
        <v>1048</v>
      </c>
      <c r="I64" s="120" t="s">
        <v>1049</v>
      </c>
      <c r="Q64" s="120" t="s">
        <v>1050</v>
      </c>
      <c r="X64" s="120" t="s">
        <v>1051</v>
      </c>
      <c r="AD64" s="120" t="s">
        <v>1052</v>
      </c>
    </row>
    <row r="65" spans="4:30" ht="15.75" customHeight="1">
      <c r="D65" s="120" t="s">
        <v>1053</v>
      </c>
      <c r="I65" s="120" t="s">
        <v>727</v>
      </c>
      <c r="Q65" s="120" t="s">
        <v>1054</v>
      </c>
      <c r="X65" s="120" t="s">
        <v>1055</v>
      </c>
      <c r="AD65" s="120" t="s">
        <v>1056</v>
      </c>
    </row>
    <row r="66" spans="4:30" ht="15.75" customHeight="1">
      <c r="D66" s="120" t="s">
        <v>1057</v>
      </c>
      <c r="I66" s="120" t="s">
        <v>1058</v>
      </c>
      <c r="Q66" s="120" t="s">
        <v>1059</v>
      </c>
      <c r="X66" s="120" t="s">
        <v>1060</v>
      </c>
      <c r="AD66" s="120" t="s">
        <v>1061</v>
      </c>
    </row>
    <row r="67" spans="4:30" ht="15.75" customHeight="1">
      <c r="D67" s="120" t="s">
        <v>469</v>
      </c>
      <c r="I67" s="120" t="s">
        <v>1062</v>
      </c>
      <c r="Q67" s="120" t="s">
        <v>1063</v>
      </c>
      <c r="AD67" s="120" t="s">
        <v>1064</v>
      </c>
    </row>
    <row r="68" spans="4:30" ht="15.75" customHeight="1">
      <c r="D68" s="120" t="s">
        <v>1065</v>
      </c>
      <c r="I68" s="120" t="s">
        <v>1066</v>
      </c>
      <c r="Q68" s="120" t="s">
        <v>1067</v>
      </c>
      <c r="AD68" s="120" t="s">
        <v>1068</v>
      </c>
    </row>
    <row r="69" spans="4:30" ht="15.75" customHeight="1">
      <c r="D69" s="120" t="s">
        <v>1069</v>
      </c>
      <c r="I69" s="120" t="s">
        <v>1070</v>
      </c>
      <c r="Q69" s="120" t="s">
        <v>1071</v>
      </c>
      <c r="AD69" s="120" t="s">
        <v>1072</v>
      </c>
    </row>
    <row r="70" spans="4:30" ht="15.75" customHeight="1">
      <c r="D70" s="120" t="s">
        <v>1073</v>
      </c>
      <c r="I70" s="120" t="s">
        <v>1074</v>
      </c>
      <c r="Q70" s="120" t="s">
        <v>1075</v>
      </c>
      <c r="AD70" s="120" t="s">
        <v>140</v>
      </c>
    </row>
    <row r="71" spans="4:30" ht="15.75" customHeight="1">
      <c r="D71" s="120" t="s">
        <v>1076</v>
      </c>
      <c r="I71" s="120" t="s">
        <v>1077</v>
      </c>
      <c r="Q71" s="120" t="s">
        <v>1078</v>
      </c>
      <c r="AD71" s="120" t="s">
        <v>1079</v>
      </c>
    </row>
    <row r="72" spans="4:30" ht="15.75" customHeight="1">
      <c r="D72" s="120" t="s">
        <v>1080</v>
      </c>
      <c r="I72" s="120" t="s">
        <v>1081</v>
      </c>
      <c r="Q72" s="120" t="s">
        <v>1082</v>
      </c>
      <c r="AD72" s="120" t="s">
        <v>1083</v>
      </c>
    </row>
    <row r="73" spans="4:30" ht="15.75" customHeight="1">
      <c r="D73" s="120" t="s">
        <v>1084</v>
      </c>
      <c r="I73" s="120" t="s">
        <v>1085</v>
      </c>
      <c r="Q73" s="120" t="s">
        <v>1086</v>
      </c>
      <c r="AD73" s="120" t="s">
        <v>1087</v>
      </c>
    </row>
    <row r="74" spans="4:30" ht="15.75" customHeight="1">
      <c r="D74" s="120" t="s">
        <v>1088</v>
      </c>
      <c r="I74" s="120" t="s">
        <v>1089</v>
      </c>
      <c r="Q74" s="120" t="s">
        <v>1090</v>
      </c>
      <c r="AD74" s="120" t="s">
        <v>1091</v>
      </c>
    </row>
    <row r="75" spans="4:30" ht="15.75" customHeight="1">
      <c r="D75" s="120" t="s">
        <v>135</v>
      </c>
      <c r="I75" s="120" t="s">
        <v>1092</v>
      </c>
      <c r="Q75" s="120" t="s">
        <v>1093</v>
      </c>
      <c r="AD75" s="120" t="s">
        <v>440</v>
      </c>
    </row>
    <row r="76" spans="4:30" ht="15.75" customHeight="1">
      <c r="D76" s="120" t="s">
        <v>1094</v>
      </c>
      <c r="I76" s="120" t="s">
        <v>1095</v>
      </c>
      <c r="Q76" s="120" t="s">
        <v>1096</v>
      </c>
      <c r="AD76" s="120" t="s">
        <v>1097</v>
      </c>
    </row>
    <row r="77" spans="4:30" ht="15.75" customHeight="1">
      <c r="D77" s="120" t="s">
        <v>1098</v>
      </c>
      <c r="I77" s="120" t="s">
        <v>1099</v>
      </c>
      <c r="Q77" s="120" t="s">
        <v>994</v>
      </c>
      <c r="AD77" s="120" t="s">
        <v>1034</v>
      </c>
    </row>
    <row r="78" spans="4:30" ht="15.75" customHeight="1">
      <c r="D78" s="120" t="s">
        <v>1100</v>
      </c>
      <c r="I78" s="120" t="s">
        <v>1101</v>
      </c>
      <c r="Q78" s="120" t="s">
        <v>1102</v>
      </c>
      <c r="AD78" s="120" t="s">
        <v>1103</v>
      </c>
    </row>
    <row r="79" spans="4:30" ht="15.75" customHeight="1">
      <c r="D79" s="120" t="s">
        <v>1104</v>
      </c>
      <c r="I79" s="120" t="s">
        <v>1105</v>
      </c>
      <c r="Q79" s="120" t="s">
        <v>1010</v>
      </c>
      <c r="AD79" s="120" t="s">
        <v>1106</v>
      </c>
    </row>
    <row r="80" spans="4:30" ht="15.75" customHeight="1">
      <c r="D80" s="120" t="s">
        <v>1107</v>
      </c>
      <c r="I80" s="120" t="s">
        <v>1108</v>
      </c>
      <c r="Q80" s="120" t="s">
        <v>861</v>
      </c>
      <c r="AD80" s="120" t="s">
        <v>1109</v>
      </c>
    </row>
    <row r="81" spans="4:30" ht="15.75" customHeight="1">
      <c r="D81" s="120" t="s">
        <v>1110</v>
      </c>
      <c r="I81" s="120" t="s">
        <v>1111</v>
      </c>
      <c r="Q81" s="120" t="s">
        <v>414</v>
      </c>
      <c r="AD81" s="120" t="s">
        <v>1112</v>
      </c>
    </row>
    <row r="82" spans="4:30" ht="15.75" customHeight="1">
      <c r="D82" s="120" t="s">
        <v>1113</v>
      </c>
      <c r="I82" s="120" t="s">
        <v>1114</v>
      </c>
      <c r="Q82" s="120" t="s">
        <v>1115</v>
      </c>
      <c r="AD82" s="120" t="s">
        <v>142</v>
      </c>
    </row>
    <row r="83" spans="4:30" ht="15.75" customHeight="1">
      <c r="D83" s="120" t="s">
        <v>1116</v>
      </c>
      <c r="I83" s="120" t="s">
        <v>1117</v>
      </c>
      <c r="Q83" s="120" t="s">
        <v>1118</v>
      </c>
      <c r="AD83" s="120" t="s">
        <v>1119</v>
      </c>
    </row>
    <row r="84" spans="4:30" ht="15.75" customHeight="1">
      <c r="D84" s="120" t="s">
        <v>1120</v>
      </c>
      <c r="I84" s="120" t="s">
        <v>1121</v>
      </c>
      <c r="Q84" s="120" t="s">
        <v>1122</v>
      </c>
      <c r="AD84" s="120" t="s">
        <v>1123</v>
      </c>
    </row>
    <row r="85" spans="4:30" ht="15.75" customHeight="1">
      <c r="D85" s="120" t="s">
        <v>1124</v>
      </c>
      <c r="I85" s="120" t="s">
        <v>1125</v>
      </c>
      <c r="Q85" s="120" t="s">
        <v>1126</v>
      </c>
      <c r="AD85" s="120" t="s">
        <v>1127</v>
      </c>
    </row>
    <row r="86" spans="4:30" ht="15.75" customHeight="1">
      <c r="D86" s="120" t="s">
        <v>1128</v>
      </c>
      <c r="I86" s="120" t="s">
        <v>1129</v>
      </c>
      <c r="Q86" s="120" t="s">
        <v>1130</v>
      </c>
      <c r="AD86" s="120" t="s">
        <v>1131</v>
      </c>
    </row>
    <row r="87" spans="4:30" ht="15.75" customHeight="1">
      <c r="D87" s="120" t="s">
        <v>1068</v>
      </c>
      <c r="I87" s="120" t="s">
        <v>1132</v>
      </c>
      <c r="Q87" s="120" t="s">
        <v>1133</v>
      </c>
      <c r="AD87" s="120" t="s">
        <v>1134</v>
      </c>
    </row>
    <row r="88" spans="4:30" ht="15.75" customHeight="1">
      <c r="D88" s="120" t="s">
        <v>502</v>
      </c>
      <c r="I88" s="120" t="s">
        <v>821</v>
      </c>
      <c r="Q88" s="120" t="s">
        <v>1135</v>
      </c>
      <c r="AD88" s="120" t="s">
        <v>578</v>
      </c>
    </row>
    <row r="89" spans="4:30" ht="15.75" customHeight="1">
      <c r="D89" s="120" t="s">
        <v>1136</v>
      </c>
      <c r="I89" s="120" t="s">
        <v>1137</v>
      </c>
      <c r="Q89" s="120" t="s">
        <v>1138</v>
      </c>
      <c r="AD89" s="120" t="s">
        <v>1139</v>
      </c>
    </row>
    <row r="90" spans="4:30" ht="15.75" customHeight="1">
      <c r="D90" s="120" t="s">
        <v>1140</v>
      </c>
      <c r="I90" s="120" t="s">
        <v>1141</v>
      </c>
      <c r="Q90" s="120" t="s">
        <v>1142</v>
      </c>
    </row>
    <row r="91" spans="4:30" ht="15.75" customHeight="1">
      <c r="D91" s="120" t="s">
        <v>1143</v>
      </c>
      <c r="I91" s="120" t="s">
        <v>1144</v>
      </c>
      <c r="Q91" s="120" t="s">
        <v>1145</v>
      </c>
    </row>
    <row r="92" spans="4:30" ht="15.75" customHeight="1">
      <c r="D92" s="120" t="s">
        <v>763</v>
      </c>
      <c r="I92" s="120" t="s">
        <v>1146</v>
      </c>
      <c r="Q92" s="120" t="s">
        <v>1147</v>
      </c>
    </row>
    <row r="93" spans="4:30" ht="15.75" customHeight="1">
      <c r="D93" s="120" t="s">
        <v>414</v>
      </c>
      <c r="I93" s="120" t="s">
        <v>1148</v>
      </c>
      <c r="Q93" s="120" t="s">
        <v>1149</v>
      </c>
    </row>
    <row r="94" spans="4:30" ht="15.75" customHeight="1">
      <c r="D94" s="120" t="s">
        <v>1150</v>
      </c>
      <c r="I94" s="120" t="s">
        <v>1151</v>
      </c>
      <c r="Q94" s="120" t="s">
        <v>1152</v>
      </c>
    </row>
    <row r="95" spans="4:30" ht="15.75" customHeight="1">
      <c r="D95" s="120" t="s">
        <v>1153</v>
      </c>
      <c r="I95" s="120" t="s">
        <v>1154</v>
      </c>
      <c r="Q95" s="120" t="s">
        <v>1155</v>
      </c>
    </row>
    <row r="96" spans="4:30" ht="15.75" customHeight="1">
      <c r="D96" s="120" t="s">
        <v>1156</v>
      </c>
      <c r="I96" s="120" t="s">
        <v>1157</v>
      </c>
      <c r="Q96" s="120" t="s">
        <v>1158</v>
      </c>
    </row>
    <row r="97" spans="4:17" ht="15.75" customHeight="1">
      <c r="D97" s="120" t="s">
        <v>937</v>
      </c>
      <c r="I97" s="120" t="s">
        <v>1159</v>
      </c>
      <c r="Q97" s="120" t="s">
        <v>1160</v>
      </c>
    </row>
    <row r="98" spans="4:17" ht="15.75" customHeight="1">
      <c r="D98" s="120" t="s">
        <v>1161</v>
      </c>
      <c r="I98" s="120" t="s">
        <v>1162</v>
      </c>
      <c r="Q98" s="120" t="s">
        <v>1163</v>
      </c>
    </row>
    <row r="99" spans="4:17" ht="15.75" customHeight="1">
      <c r="D99" s="120" t="s">
        <v>1164</v>
      </c>
      <c r="I99" s="120" t="s">
        <v>1165</v>
      </c>
      <c r="Q99" s="120" t="s">
        <v>1166</v>
      </c>
    </row>
    <row r="100" spans="4:17" ht="15.75" customHeight="1">
      <c r="D100" s="120" t="s">
        <v>1167</v>
      </c>
      <c r="I100" s="120" t="s">
        <v>1168</v>
      </c>
      <c r="Q100" s="120" t="s">
        <v>1169</v>
      </c>
    </row>
    <row r="101" spans="4:17" ht="15.75" customHeight="1">
      <c r="D101" s="120" t="s">
        <v>1170</v>
      </c>
      <c r="I101" s="120" t="s">
        <v>1171</v>
      </c>
      <c r="Q101" s="120" t="s">
        <v>1172</v>
      </c>
    </row>
    <row r="102" spans="4:17" ht="15.75" customHeight="1">
      <c r="D102" s="120" t="s">
        <v>1173</v>
      </c>
      <c r="I102" s="120" t="s">
        <v>1174</v>
      </c>
      <c r="Q102" s="120" t="s">
        <v>1175</v>
      </c>
    </row>
    <row r="103" spans="4:17" ht="15.75" customHeight="1">
      <c r="D103" s="120" t="s">
        <v>1034</v>
      </c>
      <c r="I103" s="120" t="s">
        <v>1176</v>
      </c>
      <c r="Q103" s="120" t="s">
        <v>1177</v>
      </c>
    </row>
    <row r="104" spans="4:17" ht="15.75" customHeight="1">
      <c r="D104" s="120" t="s">
        <v>1178</v>
      </c>
      <c r="I104" s="120" t="s">
        <v>1179</v>
      </c>
      <c r="Q104" s="120" t="s">
        <v>1180</v>
      </c>
    </row>
    <row r="105" spans="4:17" ht="15.75" customHeight="1">
      <c r="D105" s="120" t="s">
        <v>1181</v>
      </c>
      <c r="I105" s="120" t="s">
        <v>1182</v>
      </c>
      <c r="Q105" s="120" t="s">
        <v>1183</v>
      </c>
    </row>
    <row r="106" spans="4:17" ht="15.75" customHeight="1">
      <c r="D106" s="120" t="s">
        <v>1184</v>
      </c>
      <c r="I106" s="120" t="s">
        <v>1185</v>
      </c>
      <c r="Q106" s="120" t="s">
        <v>1186</v>
      </c>
    </row>
    <row r="107" spans="4:17" ht="15.75" customHeight="1">
      <c r="D107" s="120" t="s">
        <v>1187</v>
      </c>
      <c r="I107" s="120" t="s">
        <v>1188</v>
      </c>
      <c r="Q107" s="120" t="s">
        <v>1189</v>
      </c>
    </row>
    <row r="108" spans="4:17" ht="15.75" customHeight="1">
      <c r="D108" s="120" t="s">
        <v>1190</v>
      </c>
      <c r="I108" s="120" t="s">
        <v>1191</v>
      </c>
      <c r="Q108" s="120" t="s">
        <v>1192</v>
      </c>
    </row>
    <row r="109" spans="4:17" ht="15.75" customHeight="1">
      <c r="D109" s="120" t="s">
        <v>1193</v>
      </c>
      <c r="I109" s="120" t="s">
        <v>1194</v>
      </c>
      <c r="Q109" s="120" t="s">
        <v>1195</v>
      </c>
    </row>
    <row r="110" spans="4:17" ht="15.75" customHeight="1">
      <c r="D110" s="120" t="s">
        <v>1196</v>
      </c>
      <c r="I110" s="120" t="s">
        <v>1197</v>
      </c>
      <c r="Q110" s="120" t="s">
        <v>1198</v>
      </c>
    </row>
    <row r="111" spans="4:17" ht="15.75" customHeight="1">
      <c r="D111" s="120" t="s">
        <v>1199</v>
      </c>
      <c r="I111" s="120" t="s">
        <v>1200</v>
      </c>
      <c r="Q111" s="120" t="s">
        <v>1201</v>
      </c>
    </row>
    <row r="112" spans="4:17" ht="15.75" customHeight="1">
      <c r="D112" s="120" t="s">
        <v>1202</v>
      </c>
      <c r="I112" s="120" t="s">
        <v>1203</v>
      </c>
      <c r="Q112" s="120" t="s">
        <v>1204</v>
      </c>
    </row>
    <row r="113" spans="4:17" ht="15.75" customHeight="1">
      <c r="D113" s="120" t="s">
        <v>1205</v>
      </c>
      <c r="I113" s="120" t="s">
        <v>1206</v>
      </c>
      <c r="Q113" s="120" t="s">
        <v>1207</v>
      </c>
    </row>
    <row r="114" spans="4:17" ht="15.75" customHeight="1">
      <c r="D114" s="120" t="s">
        <v>917</v>
      </c>
      <c r="I114" s="120" t="s">
        <v>1208</v>
      </c>
      <c r="Q114" s="120" t="s">
        <v>1209</v>
      </c>
    </row>
    <row r="115" spans="4:17" ht="15.75" customHeight="1">
      <c r="D115" s="120" t="s">
        <v>1210</v>
      </c>
      <c r="I115" s="120" t="s">
        <v>1211</v>
      </c>
      <c r="Q115" s="120" t="s">
        <v>1212</v>
      </c>
    </row>
    <row r="116" spans="4:17" ht="15.75" customHeight="1">
      <c r="D116" s="120" t="s">
        <v>1213</v>
      </c>
      <c r="I116" s="120" t="s">
        <v>1214</v>
      </c>
      <c r="Q116" s="120" t="s">
        <v>1215</v>
      </c>
    </row>
    <row r="117" spans="4:17" ht="15.75" customHeight="1">
      <c r="D117" s="120" t="s">
        <v>1216</v>
      </c>
      <c r="I117" s="120" t="s">
        <v>1217</v>
      </c>
      <c r="Q117" s="120" t="s">
        <v>1218</v>
      </c>
    </row>
    <row r="118" spans="4:17" ht="15.75" customHeight="1">
      <c r="D118" s="120" t="s">
        <v>1219</v>
      </c>
      <c r="I118" s="120" t="s">
        <v>1220</v>
      </c>
      <c r="Q118" s="120" t="s">
        <v>1221</v>
      </c>
    </row>
    <row r="119" spans="4:17" ht="15.75" customHeight="1">
      <c r="D119" s="120" t="s">
        <v>593</v>
      </c>
      <c r="I119" s="120" t="s">
        <v>1222</v>
      </c>
    </row>
    <row r="120" spans="4:17" ht="15.75" customHeight="1">
      <c r="D120" s="120" t="s">
        <v>1223</v>
      </c>
      <c r="I120" s="120" t="s">
        <v>1224</v>
      </c>
    </row>
    <row r="121" spans="4:17" ht="15.75" customHeight="1">
      <c r="D121" s="120" t="s">
        <v>1192</v>
      </c>
      <c r="I121" s="120" t="s">
        <v>1225</v>
      </c>
    </row>
    <row r="122" spans="4:17" ht="15.75" customHeight="1">
      <c r="D122" s="120" t="s">
        <v>1226</v>
      </c>
      <c r="I122" s="120" t="s">
        <v>1227</v>
      </c>
    </row>
    <row r="123" spans="4:17" ht="15.75" customHeight="1">
      <c r="D123" s="120" t="s">
        <v>1228</v>
      </c>
      <c r="I123" s="120" t="s">
        <v>1229</v>
      </c>
    </row>
    <row r="124" spans="4:17" ht="15.75" customHeight="1">
      <c r="D124" s="120" t="s">
        <v>1230</v>
      </c>
      <c r="I124" s="120" t="s">
        <v>1231</v>
      </c>
    </row>
    <row r="125" spans="4:17" ht="15.75" customHeight="1">
      <c r="D125" s="120" t="s">
        <v>1232</v>
      </c>
      <c r="I125" s="120" t="s">
        <v>1233</v>
      </c>
    </row>
    <row r="126" spans="4:17" ht="15.75" customHeight="1">
      <c r="D126" s="120" t="s">
        <v>1234</v>
      </c>
    </row>
    <row r="127" spans="4:17" ht="15.75" customHeight="1">
      <c r="D127" s="120" t="s">
        <v>1235</v>
      </c>
    </row>
    <row r="128" spans="4:17"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pageMargins left="0.7" right="0.7" top="0.75" bottom="0.75" header="0" footer="0"/>
  <pageSetup orientation="landscape"/>
</worksheet>
</file>

<file path=xl/worksheets/sheet5.xml><?xml version="1.0" encoding="utf-8"?>
<worksheet xmlns="http://schemas.openxmlformats.org/spreadsheetml/2006/main" xmlns:r="http://schemas.openxmlformats.org/officeDocument/2006/relationships">
  <sheetPr>
    <tabColor rgb="FF92D050"/>
  </sheetPr>
  <dimension ref="A1:B1439"/>
  <sheetViews>
    <sheetView workbookViewId="0"/>
  </sheetViews>
  <sheetFormatPr baseColWidth="10" defaultColWidth="12.625" defaultRowHeight="15" customHeight="1"/>
  <cols>
    <col min="1" max="1" width="10" customWidth="1"/>
    <col min="2" max="2" width="90.5" customWidth="1"/>
    <col min="3" max="26" width="9.5" customWidth="1"/>
  </cols>
  <sheetData>
    <row r="1" spans="1:2">
      <c r="A1" s="33" t="s">
        <v>1236</v>
      </c>
      <c r="B1" s="33" t="s">
        <v>1237</v>
      </c>
    </row>
    <row r="2" spans="1:2">
      <c r="A2" s="33">
        <v>800003529</v>
      </c>
      <c r="B2" s="98" t="s">
        <v>1238</v>
      </c>
    </row>
    <row r="3" spans="1:2">
      <c r="A3" s="33">
        <v>800009090</v>
      </c>
      <c r="B3" s="98" t="s">
        <v>1239</v>
      </c>
    </row>
    <row r="4" spans="1:2">
      <c r="A4" s="33">
        <v>800010537</v>
      </c>
      <c r="B4" s="98" t="s">
        <v>1240</v>
      </c>
    </row>
    <row r="5" spans="1:2">
      <c r="A5" s="33">
        <v>800012645</v>
      </c>
      <c r="B5" s="98" t="s">
        <v>1241</v>
      </c>
    </row>
    <row r="6" spans="1:2">
      <c r="A6" s="33">
        <v>800013066</v>
      </c>
      <c r="B6" s="98" t="s">
        <v>1242</v>
      </c>
    </row>
    <row r="7" spans="1:2">
      <c r="A7" s="33">
        <v>800013945</v>
      </c>
      <c r="B7" s="98" t="s">
        <v>1243</v>
      </c>
    </row>
    <row r="8" spans="1:2">
      <c r="A8" s="33">
        <v>800014727</v>
      </c>
      <c r="B8" s="98" t="s">
        <v>1244</v>
      </c>
    </row>
    <row r="9" spans="1:2">
      <c r="A9" s="33">
        <v>800016947</v>
      </c>
      <c r="B9" s="98" t="s">
        <v>1245</v>
      </c>
    </row>
    <row r="10" spans="1:2">
      <c r="A10" s="33">
        <v>800019459</v>
      </c>
      <c r="B10" s="98" t="s">
        <v>1246</v>
      </c>
    </row>
    <row r="11" spans="1:2">
      <c r="A11" s="33">
        <v>800035550</v>
      </c>
      <c r="B11" s="98" t="s">
        <v>1247</v>
      </c>
    </row>
    <row r="12" spans="1:2">
      <c r="A12" s="33">
        <v>800038563</v>
      </c>
      <c r="B12" s="98" t="s">
        <v>1248</v>
      </c>
    </row>
    <row r="13" spans="1:2">
      <c r="A13" s="33">
        <v>800039840</v>
      </c>
      <c r="B13" s="98" t="s">
        <v>1249</v>
      </c>
    </row>
    <row r="14" spans="1:2">
      <c r="A14" s="33">
        <v>800040208</v>
      </c>
      <c r="B14" s="98" t="s">
        <v>1250</v>
      </c>
    </row>
    <row r="15" spans="1:2">
      <c r="A15" s="33">
        <v>800043194</v>
      </c>
      <c r="B15" s="98" t="s">
        <v>1251</v>
      </c>
    </row>
    <row r="16" spans="1:2">
      <c r="A16" s="33">
        <v>800043253</v>
      </c>
      <c r="B16" s="98" t="s">
        <v>1252</v>
      </c>
    </row>
    <row r="17" spans="1:2">
      <c r="A17" s="33">
        <v>800044071</v>
      </c>
      <c r="B17" s="98" t="s">
        <v>1253</v>
      </c>
    </row>
    <row r="18" spans="1:2">
      <c r="A18" s="33">
        <v>800044075</v>
      </c>
      <c r="B18" s="98" t="s">
        <v>1254</v>
      </c>
    </row>
    <row r="19" spans="1:2">
      <c r="A19" s="33">
        <v>800044079</v>
      </c>
      <c r="B19" s="98" t="s">
        <v>1255</v>
      </c>
    </row>
    <row r="20" spans="1:2">
      <c r="A20" s="33">
        <v>800044241</v>
      </c>
      <c r="B20" s="98" t="s">
        <v>1256</v>
      </c>
    </row>
    <row r="21" spans="1:2" ht="15.75" customHeight="1">
      <c r="A21" s="33">
        <v>800044434</v>
      </c>
      <c r="B21" s="98" t="s">
        <v>1257</v>
      </c>
    </row>
    <row r="22" spans="1:2" ht="15.75" customHeight="1">
      <c r="A22" s="33">
        <v>800044530</v>
      </c>
      <c r="B22" s="98" t="s">
        <v>1258</v>
      </c>
    </row>
    <row r="23" spans="1:2" ht="15.75" customHeight="1">
      <c r="A23" s="33">
        <v>800045122</v>
      </c>
      <c r="B23" s="98" t="s">
        <v>1259</v>
      </c>
    </row>
    <row r="24" spans="1:2" ht="15.75" customHeight="1">
      <c r="A24" s="33">
        <v>800045547</v>
      </c>
      <c r="B24" s="98" t="s">
        <v>1260</v>
      </c>
    </row>
    <row r="25" spans="1:2" ht="15.75" customHeight="1">
      <c r="A25" s="33">
        <v>800045909</v>
      </c>
      <c r="B25" s="98" t="s">
        <v>1261</v>
      </c>
    </row>
    <row r="26" spans="1:2" ht="15.75" customHeight="1">
      <c r="A26" s="33">
        <v>800048102</v>
      </c>
      <c r="B26" s="98" t="s">
        <v>1262</v>
      </c>
    </row>
    <row r="27" spans="1:2" ht="15.75" customHeight="1">
      <c r="A27" s="33">
        <v>800049337</v>
      </c>
      <c r="B27" s="98" t="s">
        <v>1263</v>
      </c>
    </row>
    <row r="28" spans="1:2" ht="15.75" customHeight="1">
      <c r="A28" s="33">
        <v>800049697</v>
      </c>
      <c r="B28" s="98" t="s">
        <v>1264</v>
      </c>
    </row>
    <row r="29" spans="1:2" ht="15.75" customHeight="1">
      <c r="A29" s="33">
        <v>800050385</v>
      </c>
      <c r="B29" s="98" t="s">
        <v>1265</v>
      </c>
    </row>
    <row r="30" spans="1:2" ht="15.75" customHeight="1">
      <c r="A30" s="33">
        <v>800050722</v>
      </c>
      <c r="B30" s="98" t="s">
        <v>1266</v>
      </c>
    </row>
    <row r="31" spans="1:2" ht="15.75" customHeight="1">
      <c r="A31" s="33">
        <v>800054940</v>
      </c>
      <c r="B31" s="98" t="s">
        <v>1267</v>
      </c>
    </row>
    <row r="32" spans="1:2" ht="15.75" customHeight="1">
      <c r="A32" s="33">
        <v>800055169</v>
      </c>
      <c r="B32" s="98" t="s">
        <v>1268</v>
      </c>
    </row>
    <row r="33" spans="1:2" ht="15.75" customHeight="1">
      <c r="A33" s="33">
        <v>800055599</v>
      </c>
      <c r="B33" s="98" t="s">
        <v>1269</v>
      </c>
    </row>
    <row r="34" spans="1:2" ht="15.75" customHeight="1">
      <c r="A34" s="33">
        <v>800055759</v>
      </c>
      <c r="B34" s="98" t="s">
        <v>1270</v>
      </c>
    </row>
    <row r="35" spans="1:2" ht="15.75" customHeight="1">
      <c r="A35" s="33">
        <v>800055833</v>
      </c>
      <c r="B35" s="98" t="s">
        <v>1271</v>
      </c>
    </row>
    <row r="36" spans="1:2" ht="15.75" customHeight="1">
      <c r="A36" s="33">
        <v>800056230</v>
      </c>
      <c r="B36" s="98" t="s">
        <v>1272</v>
      </c>
    </row>
    <row r="37" spans="1:2" ht="15.75" customHeight="1">
      <c r="A37" s="33">
        <v>800058000</v>
      </c>
      <c r="B37" s="98" t="s">
        <v>1273</v>
      </c>
    </row>
    <row r="38" spans="1:2" ht="15.75" customHeight="1">
      <c r="A38" s="33">
        <v>800058286</v>
      </c>
      <c r="B38" s="98" t="s">
        <v>1274</v>
      </c>
    </row>
    <row r="39" spans="1:2" ht="15.75" customHeight="1">
      <c r="A39" s="33">
        <v>800058652</v>
      </c>
      <c r="B39" s="98" t="s">
        <v>1275</v>
      </c>
    </row>
    <row r="40" spans="1:2" ht="15.75" customHeight="1">
      <c r="A40" s="33">
        <v>800059552</v>
      </c>
      <c r="B40" s="98" t="s">
        <v>1276</v>
      </c>
    </row>
    <row r="41" spans="1:2" ht="15.75" customHeight="1">
      <c r="A41" s="33">
        <v>800059782</v>
      </c>
      <c r="B41" s="98" t="s">
        <v>1277</v>
      </c>
    </row>
    <row r="42" spans="1:2" ht="15.75" customHeight="1">
      <c r="A42" s="33">
        <v>800060957</v>
      </c>
      <c r="B42" s="98" t="s">
        <v>1278</v>
      </c>
    </row>
    <row r="43" spans="1:2" ht="15.75" customHeight="1">
      <c r="A43" s="33">
        <v>800060961</v>
      </c>
      <c r="B43" s="98" t="s">
        <v>1279</v>
      </c>
    </row>
    <row r="44" spans="1:2" ht="15.75" customHeight="1">
      <c r="A44" s="33">
        <v>800061412</v>
      </c>
      <c r="B44" s="98" t="s">
        <v>1280</v>
      </c>
    </row>
    <row r="45" spans="1:2" ht="15.75" customHeight="1">
      <c r="A45" s="33">
        <v>800061516</v>
      </c>
      <c r="B45" s="98" t="s">
        <v>1281</v>
      </c>
    </row>
    <row r="46" spans="1:2" ht="15.75" customHeight="1">
      <c r="A46" s="33">
        <v>800061618</v>
      </c>
      <c r="B46" s="98" t="s">
        <v>1282</v>
      </c>
    </row>
    <row r="47" spans="1:2" ht="15.75" customHeight="1">
      <c r="A47" s="33">
        <v>800061689</v>
      </c>
      <c r="B47" s="98" t="s">
        <v>1283</v>
      </c>
    </row>
    <row r="48" spans="1:2" ht="15.75" customHeight="1">
      <c r="A48" s="33">
        <v>800061842</v>
      </c>
      <c r="B48" s="98" t="s">
        <v>1284</v>
      </c>
    </row>
    <row r="49" spans="1:2" ht="15.75" customHeight="1">
      <c r="A49" s="33">
        <v>800061856</v>
      </c>
      <c r="B49" s="98" t="s">
        <v>1285</v>
      </c>
    </row>
    <row r="50" spans="1:2" ht="15.75" customHeight="1">
      <c r="A50" s="33">
        <v>800061990</v>
      </c>
      <c r="B50" s="98" t="s">
        <v>1286</v>
      </c>
    </row>
    <row r="51" spans="1:2" ht="15.75" customHeight="1">
      <c r="A51" s="33">
        <v>800062338</v>
      </c>
      <c r="B51" s="98" t="s">
        <v>1287</v>
      </c>
    </row>
    <row r="52" spans="1:2" ht="15.75" customHeight="1">
      <c r="A52" s="33">
        <v>800062364</v>
      </c>
      <c r="B52" s="98" t="s">
        <v>1288</v>
      </c>
    </row>
    <row r="53" spans="1:2" ht="15.75" customHeight="1">
      <c r="A53" s="33">
        <v>800062376</v>
      </c>
      <c r="B53" s="98" t="s">
        <v>1289</v>
      </c>
    </row>
    <row r="54" spans="1:2" ht="15.75" customHeight="1">
      <c r="A54" s="33">
        <v>800062384</v>
      </c>
      <c r="B54" s="98" t="s">
        <v>1290</v>
      </c>
    </row>
    <row r="55" spans="1:2" ht="15.75" customHeight="1">
      <c r="A55" s="33">
        <v>800062387</v>
      </c>
      <c r="B55" s="98" t="s">
        <v>1291</v>
      </c>
    </row>
    <row r="56" spans="1:2" ht="15.75" customHeight="1">
      <c r="A56" s="33">
        <v>800062446</v>
      </c>
      <c r="B56" s="98" t="s">
        <v>1292</v>
      </c>
    </row>
    <row r="57" spans="1:2" ht="15.75" customHeight="1">
      <c r="A57" s="33">
        <v>800062477</v>
      </c>
      <c r="B57" s="98" t="s">
        <v>1293</v>
      </c>
    </row>
    <row r="58" spans="1:2" ht="15.75" customHeight="1">
      <c r="A58" s="33">
        <v>800062520</v>
      </c>
      <c r="B58" s="98" t="s">
        <v>1294</v>
      </c>
    </row>
    <row r="59" spans="1:2" ht="15.75" customHeight="1">
      <c r="A59" s="33">
        <v>800062531</v>
      </c>
      <c r="B59" s="98" t="s">
        <v>1295</v>
      </c>
    </row>
    <row r="60" spans="1:2" ht="15.75" customHeight="1">
      <c r="A60" s="33">
        <v>800062571</v>
      </c>
      <c r="B60" s="98" t="s">
        <v>1296</v>
      </c>
    </row>
    <row r="61" spans="1:2" ht="15.75" customHeight="1">
      <c r="A61" s="33">
        <v>800062616</v>
      </c>
      <c r="B61" s="98" t="s">
        <v>1297</v>
      </c>
    </row>
    <row r="62" spans="1:2" ht="15.75" customHeight="1">
      <c r="A62" s="33">
        <v>800062890</v>
      </c>
      <c r="B62" s="98" t="s">
        <v>1298</v>
      </c>
    </row>
    <row r="63" spans="1:2" ht="15.75" customHeight="1">
      <c r="A63" s="33">
        <v>800063599</v>
      </c>
      <c r="B63" s="98" t="s">
        <v>1299</v>
      </c>
    </row>
    <row r="64" spans="1:2" ht="15.75" customHeight="1">
      <c r="A64" s="33">
        <v>800063626</v>
      </c>
      <c r="B64" s="98" t="s">
        <v>1300</v>
      </c>
    </row>
    <row r="65" spans="1:2" ht="15.75" customHeight="1">
      <c r="A65" s="33">
        <v>800063654</v>
      </c>
      <c r="B65" s="98" t="s">
        <v>1301</v>
      </c>
    </row>
    <row r="66" spans="1:2" ht="15.75" customHeight="1">
      <c r="A66" s="33">
        <v>800063670</v>
      </c>
      <c r="B66" s="98" t="s">
        <v>1302</v>
      </c>
    </row>
    <row r="67" spans="1:2" ht="15.75" customHeight="1">
      <c r="A67" s="33">
        <v>800063707</v>
      </c>
      <c r="B67" s="98" t="s">
        <v>1303</v>
      </c>
    </row>
    <row r="68" spans="1:2" ht="15.75" customHeight="1">
      <c r="A68" s="33">
        <v>800064007</v>
      </c>
      <c r="B68" s="98" t="s">
        <v>1304</v>
      </c>
    </row>
    <row r="69" spans="1:2" ht="15.75" customHeight="1">
      <c r="A69" s="33">
        <v>800064017</v>
      </c>
      <c r="B69" s="98" t="s">
        <v>1305</v>
      </c>
    </row>
    <row r="70" spans="1:2" ht="15.75" customHeight="1">
      <c r="A70" s="33">
        <v>800064578</v>
      </c>
      <c r="B70" s="98" t="s">
        <v>1306</v>
      </c>
    </row>
    <row r="71" spans="1:2" ht="15.75" customHeight="1">
      <c r="A71" s="33">
        <v>800064629</v>
      </c>
      <c r="B71" s="98" t="s">
        <v>1307</v>
      </c>
    </row>
    <row r="72" spans="1:2" ht="15.75" customHeight="1">
      <c r="A72" s="33">
        <v>800065195</v>
      </c>
      <c r="B72" s="98" t="s">
        <v>1308</v>
      </c>
    </row>
    <row r="73" spans="1:2" ht="15.75" customHeight="1">
      <c r="A73" s="33">
        <v>800065374</v>
      </c>
      <c r="B73" s="98" t="s">
        <v>1309</v>
      </c>
    </row>
    <row r="74" spans="1:2" ht="15.75" customHeight="1">
      <c r="A74" s="33">
        <v>800065646</v>
      </c>
      <c r="B74" s="98" t="s">
        <v>1310</v>
      </c>
    </row>
    <row r="75" spans="1:2" ht="15.75" customHeight="1">
      <c r="A75" s="33">
        <v>800065731</v>
      </c>
      <c r="B75" s="98" t="s">
        <v>1311</v>
      </c>
    </row>
    <row r="76" spans="1:2" ht="15.75" customHeight="1">
      <c r="A76" s="33">
        <v>800065914</v>
      </c>
      <c r="B76" s="98" t="s">
        <v>1312</v>
      </c>
    </row>
    <row r="77" spans="1:2" ht="15.75" customHeight="1">
      <c r="A77" s="33">
        <v>800067510</v>
      </c>
      <c r="B77" s="98" t="s">
        <v>1313</v>
      </c>
    </row>
    <row r="78" spans="1:2" ht="15.75" customHeight="1">
      <c r="A78" s="33">
        <v>800067533</v>
      </c>
      <c r="B78" s="98" t="s">
        <v>1314</v>
      </c>
    </row>
    <row r="79" spans="1:2" ht="15.75" customHeight="1">
      <c r="A79" s="33">
        <v>800068359</v>
      </c>
      <c r="B79" s="98" t="s">
        <v>1315</v>
      </c>
    </row>
    <row r="80" spans="1:2" ht="15.75" customHeight="1">
      <c r="A80" s="33">
        <v>800068367</v>
      </c>
      <c r="B80" s="98" t="s">
        <v>1316</v>
      </c>
    </row>
    <row r="81" spans="1:2" ht="15.75" customHeight="1">
      <c r="A81" s="33">
        <v>800068515</v>
      </c>
      <c r="B81" s="98" t="s">
        <v>1317</v>
      </c>
    </row>
    <row r="82" spans="1:2" ht="15.75" customHeight="1">
      <c r="A82" s="33">
        <v>800069015</v>
      </c>
      <c r="B82" s="98" t="s">
        <v>1318</v>
      </c>
    </row>
    <row r="83" spans="1:2" ht="15.75" customHeight="1">
      <c r="A83" s="33">
        <v>800069270</v>
      </c>
      <c r="B83" s="98" t="s">
        <v>1319</v>
      </c>
    </row>
    <row r="84" spans="1:2" ht="15.75" customHeight="1">
      <c r="A84" s="33">
        <v>800069627</v>
      </c>
      <c r="B84" s="98" t="s">
        <v>1320</v>
      </c>
    </row>
    <row r="85" spans="1:2" ht="15.75" customHeight="1">
      <c r="A85" s="33">
        <v>800070081</v>
      </c>
      <c r="B85" s="98" t="s">
        <v>1321</v>
      </c>
    </row>
    <row r="86" spans="1:2" ht="15.75" customHeight="1">
      <c r="A86" s="33">
        <v>800070297</v>
      </c>
      <c r="B86" s="98" t="s">
        <v>1322</v>
      </c>
    </row>
    <row r="87" spans="1:2" ht="15.75" customHeight="1">
      <c r="A87" s="33">
        <v>800070303</v>
      </c>
      <c r="B87" s="98" t="s">
        <v>1323</v>
      </c>
    </row>
    <row r="88" spans="1:2" ht="15.75" customHeight="1">
      <c r="A88" s="33">
        <v>800070493</v>
      </c>
      <c r="B88" s="98" t="s">
        <v>1324</v>
      </c>
    </row>
    <row r="89" spans="1:2" ht="15.75" customHeight="1">
      <c r="A89" s="33">
        <v>800070624</v>
      </c>
      <c r="B89" s="98" t="s">
        <v>1325</v>
      </c>
    </row>
    <row r="90" spans="1:2" ht="15.75" customHeight="1">
      <c r="A90" s="33">
        <v>800070728</v>
      </c>
      <c r="B90" s="98" t="s">
        <v>1326</v>
      </c>
    </row>
    <row r="91" spans="1:2" ht="15.75" customHeight="1">
      <c r="A91" s="33">
        <v>800071260</v>
      </c>
      <c r="B91" s="98" t="s">
        <v>1327</v>
      </c>
    </row>
    <row r="92" spans="1:2" ht="15.75" customHeight="1">
      <c r="A92" s="33">
        <v>800071676</v>
      </c>
      <c r="B92" s="98" t="s">
        <v>1328</v>
      </c>
    </row>
    <row r="93" spans="1:2" ht="15.75" customHeight="1">
      <c r="A93" s="33">
        <v>800071896</v>
      </c>
      <c r="B93" s="98" t="s">
        <v>1329</v>
      </c>
    </row>
    <row r="94" spans="1:2" ht="15.75" customHeight="1">
      <c r="A94" s="33">
        <v>800073433</v>
      </c>
      <c r="B94" s="98" t="s">
        <v>1330</v>
      </c>
    </row>
    <row r="95" spans="1:2" ht="15.75" customHeight="1">
      <c r="A95" s="33">
        <v>800074195</v>
      </c>
      <c r="B95" s="98" t="s">
        <v>1331</v>
      </c>
    </row>
    <row r="96" spans="1:2" ht="15.75" customHeight="1">
      <c r="A96" s="33">
        <v>800074608</v>
      </c>
      <c r="B96" s="98" t="s">
        <v>1332</v>
      </c>
    </row>
    <row r="97" spans="1:2" ht="15.75" customHeight="1">
      <c r="A97" s="33">
        <v>800074637</v>
      </c>
      <c r="B97" s="98" t="s">
        <v>1333</v>
      </c>
    </row>
    <row r="98" spans="1:2" ht="15.75" customHeight="1">
      <c r="A98" s="33">
        <v>800074668</v>
      </c>
      <c r="B98" s="98" t="s">
        <v>1334</v>
      </c>
    </row>
    <row r="99" spans="1:2" ht="15.75" customHeight="1">
      <c r="A99" s="33">
        <v>800074725</v>
      </c>
      <c r="B99" s="98" t="s">
        <v>1335</v>
      </c>
    </row>
    <row r="100" spans="1:2" ht="15.75" customHeight="1">
      <c r="A100" s="33">
        <v>800074870</v>
      </c>
      <c r="B100" s="98" t="s">
        <v>1336</v>
      </c>
    </row>
    <row r="101" spans="1:2" ht="15.75" customHeight="1">
      <c r="A101" s="33">
        <v>800075241</v>
      </c>
      <c r="B101" s="98" t="s">
        <v>1337</v>
      </c>
    </row>
    <row r="102" spans="1:2" ht="15.75" customHeight="1">
      <c r="A102" s="33">
        <v>800075498</v>
      </c>
      <c r="B102" s="98" t="s">
        <v>1338</v>
      </c>
    </row>
    <row r="103" spans="1:2" ht="15.75" customHeight="1">
      <c r="A103" s="33">
        <v>800075887</v>
      </c>
      <c r="B103" s="98" t="s">
        <v>1339</v>
      </c>
    </row>
    <row r="104" spans="1:2" ht="15.75" customHeight="1">
      <c r="A104" s="33">
        <v>800076570</v>
      </c>
      <c r="B104" s="98" t="s">
        <v>1340</v>
      </c>
    </row>
    <row r="105" spans="1:2" ht="15.75" customHeight="1">
      <c r="A105" s="33">
        <v>800076595</v>
      </c>
      <c r="B105" s="98" t="s">
        <v>1341</v>
      </c>
    </row>
    <row r="106" spans="1:2" ht="15.75" customHeight="1">
      <c r="A106" s="33">
        <v>800076860</v>
      </c>
      <c r="B106" s="98" t="s">
        <v>1342</v>
      </c>
    </row>
    <row r="107" spans="1:2" ht="15.75" customHeight="1">
      <c r="A107" s="33">
        <v>800077427</v>
      </c>
      <c r="B107" s="98" t="s">
        <v>1343</v>
      </c>
    </row>
    <row r="108" spans="1:2" ht="15.75" customHeight="1">
      <c r="A108" s="33">
        <v>800077605</v>
      </c>
      <c r="B108" s="98" t="s">
        <v>1344</v>
      </c>
    </row>
    <row r="109" spans="1:2" ht="15.75" customHeight="1">
      <c r="A109" s="33">
        <v>800077625</v>
      </c>
      <c r="B109" s="98" t="s">
        <v>1345</v>
      </c>
    </row>
    <row r="110" spans="1:2" ht="15.75" customHeight="1">
      <c r="A110" s="33">
        <v>800077661</v>
      </c>
      <c r="B110" s="98" t="s">
        <v>1346</v>
      </c>
    </row>
    <row r="111" spans="1:2" ht="15.75" customHeight="1">
      <c r="A111" s="33">
        <v>800078140</v>
      </c>
      <c r="B111" s="98" t="s">
        <v>1347</v>
      </c>
    </row>
    <row r="112" spans="1:2" ht="15.75" customHeight="1">
      <c r="A112" s="33">
        <v>800078296</v>
      </c>
      <c r="B112" s="98" t="s">
        <v>1348</v>
      </c>
    </row>
    <row r="113" spans="1:2" ht="15.75" customHeight="1">
      <c r="A113" s="33">
        <v>800078357</v>
      </c>
      <c r="B113" s="98" t="s">
        <v>1349</v>
      </c>
    </row>
    <row r="114" spans="1:2" ht="15.75" customHeight="1">
      <c r="A114" s="33">
        <v>800080296</v>
      </c>
      <c r="B114" s="98" t="s">
        <v>1350</v>
      </c>
    </row>
    <row r="115" spans="1:2" ht="15.75" customHeight="1">
      <c r="A115" s="33">
        <v>800080321</v>
      </c>
      <c r="B115" s="98" t="s">
        <v>1351</v>
      </c>
    </row>
    <row r="116" spans="1:2" ht="15.75" customHeight="1">
      <c r="A116" s="33">
        <v>800081245</v>
      </c>
      <c r="B116" s="98" t="s">
        <v>1352</v>
      </c>
    </row>
    <row r="117" spans="1:2" ht="15.75" customHeight="1">
      <c r="A117" s="33">
        <v>800082581</v>
      </c>
      <c r="B117" s="98" t="s">
        <v>1353</v>
      </c>
    </row>
    <row r="118" spans="1:2" ht="15.75" customHeight="1">
      <c r="A118" s="33">
        <v>800085411</v>
      </c>
      <c r="B118" s="98" t="s">
        <v>1354</v>
      </c>
    </row>
    <row r="119" spans="1:2" ht="15.75" customHeight="1">
      <c r="A119" s="33">
        <v>800086963</v>
      </c>
      <c r="B119" s="98" t="s">
        <v>1355</v>
      </c>
    </row>
    <row r="120" spans="1:2" ht="15.75" customHeight="1">
      <c r="A120" s="33">
        <v>800087196</v>
      </c>
      <c r="B120" s="98" t="s">
        <v>1356</v>
      </c>
    </row>
    <row r="121" spans="1:2" ht="15.75" customHeight="1">
      <c r="A121" s="33">
        <v>800087476</v>
      </c>
      <c r="B121" s="98" t="s">
        <v>1357</v>
      </c>
    </row>
    <row r="122" spans="1:2" ht="15.75" customHeight="1">
      <c r="A122" s="33">
        <v>800087648</v>
      </c>
      <c r="B122" s="98" t="s">
        <v>1358</v>
      </c>
    </row>
    <row r="123" spans="1:2" ht="15.75" customHeight="1">
      <c r="A123" s="33">
        <v>800087713</v>
      </c>
      <c r="B123" s="98" t="s">
        <v>1359</v>
      </c>
    </row>
    <row r="124" spans="1:2" ht="15.75" customHeight="1">
      <c r="A124" s="33">
        <v>800088412</v>
      </c>
      <c r="B124" s="98" t="s">
        <v>1360</v>
      </c>
    </row>
    <row r="125" spans="1:2" ht="15.75" customHeight="1">
      <c r="A125" s="33">
        <v>800092253</v>
      </c>
      <c r="B125" s="98" t="s">
        <v>1361</v>
      </c>
    </row>
    <row r="126" spans="1:2" ht="15.75" customHeight="1">
      <c r="A126" s="33">
        <v>800093263</v>
      </c>
      <c r="B126" s="98" t="s">
        <v>1362</v>
      </c>
    </row>
    <row r="127" spans="1:2" ht="15.75" customHeight="1">
      <c r="A127" s="33">
        <v>800093820</v>
      </c>
      <c r="B127" s="98" t="s">
        <v>1363</v>
      </c>
    </row>
    <row r="128" spans="1:2" ht="15.75" customHeight="1">
      <c r="A128" s="33">
        <v>800096022</v>
      </c>
      <c r="B128" s="98" t="s">
        <v>1364</v>
      </c>
    </row>
    <row r="129" spans="1:2" ht="15.75" customHeight="1">
      <c r="A129" s="33">
        <v>800096932</v>
      </c>
      <c r="B129" s="98" t="s">
        <v>1365</v>
      </c>
    </row>
    <row r="130" spans="1:2" ht="15.75" customHeight="1">
      <c r="A130" s="33">
        <v>800097281</v>
      </c>
      <c r="B130" s="98" t="s">
        <v>1366</v>
      </c>
    </row>
    <row r="131" spans="1:2" ht="15.75" customHeight="1">
      <c r="A131" s="33">
        <v>800097396</v>
      </c>
      <c r="B131" s="98" t="s">
        <v>1367</v>
      </c>
    </row>
    <row r="132" spans="1:2" ht="15.75" customHeight="1">
      <c r="A132" s="33">
        <v>800097764</v>
      </c>
      <c r="B132" s="98" t="s">
        <v>1368</v>
      </c>
    </row>
    <row r="133" spans="1:2" ht="15.75" customHeight="1">
      <c r="A133" s="33">
        <v>800098330</v>
      </c>
      <c r="B133" s="98" t="s">
        <v>1369</v>
      </c>
    </row>
    <row r="134" spans="1:2" ht="15.75" customHeight="1">
      <c r="A134" s="33">
        <v>800098572</v>
      </c>
      <c r="B134" s="98" t="s">
        <v>1370</v>
      </c>
    </row>
    <row r="135" spans="1:2" ht="15.75" customHeight="1">
      <c r="A135" s="33">
        <v>800098713</v>
      </c>
      <c r="B135" s="98" t="s">
        <v>1371</v>
      </c>
    </row>
    <row r="136" spans="1:2" ht="15.75" customHeight="1">
      <c r="A136" s="33">
        <v>800104379</v>
      </c>
      <c r="B136" s="98" t="s">
        <v>1372</v>
      </c>
    </row>
    <row r="137" spans="1:2" ht="15.75" customHeight="1">
      <c r="A137" s="33">
        <v>800105684</v>
      </c>
      <c r="B137" s="98" t="s">
        <v>1373</v>
      </c>
    </row>
    <row r="138" spans="1:2" ht="15.75" customHeight="1">
      <c r="A138" s="33">
        <v>800107791</v>
      </c>
      <c r="B138" s="98" t="s">
        <v>1374</v>
      </c>
    </row>
    <row r="139" spans="1:2" ht="15.75" customHeight="1">
      <c r="A139" s="33">
        <v>800108775</v>
      </c>
      <c r="B139" s="98" t="s">
        <v>1375</v>
      </c>
    </row>
    <row r="140" spans="1:2" ht="15.75" customHeight="1">
      <c r="A140" s="33">
        <v>800109799</v>
      </c>
      <c r="B140" s="98" t="s">
        <v>1376</v>
      </c>
    </row>
    <row r="141" spans="1:2" ht="15.75" customHeight="1">
      <c r="A141" s="33">
        <v>800109812</v>
      </c>
      <c r="B141" s="98" t="s">
        <v>1377</v>
      </c>
    </row>
    <row r="142" spans="1:2" ht="15.75" customHeight="1">
      <c r="A142" s="33">
        <v>800109823</v>
      </c>
      <c r="B142" s="98" t="s">
        <v>1378</v>
      </c>
    </row>
    <row r="143" spans="1:2" ht="15.75" customHeight="1">
      <c r="A143" s="33">
        <v>800110704</v>
      </c>
      <c r="B143" s="98" t="s">
        <v>1379</v>
      </c>
    </row>
    <row r="144" spans="1:2" ht="15.75" customHeight="1">
      <c r="A144" s="33">
        <v>800111328</v>
      </c>
      <c r="B144" s="98" t="s">
        <v>1380</v>
      </c>
    </row>
    <row r="145" spans="1:2" ht="15.75" customHeight="1">
      <c r="A145" s="33">
        <v>800111332</v>
      </c>
      <c r="B145" s="98" t="s">
        <v>1381</v>
      </c>
    </row>
    <row r="146" spans="1:2" ht="15.75" customHeight="1">
      <c r="A146" s="33">
        <v>800111753</v>
      </c>
      <c r="B146" s="98" t="s">
        <v>1382</v>
      </c>
    </row>
    <row r="147" spans="1:2" ht="15.75" customHeight="1">
      <c r="A147" s="33">
        <v>800111755</v>
      </c>
      <c r="B147" s="98" t="s">
        <v>1383</v>
      </c>
    </row>
    <row r="148" spans="1:2" ht="15.75" customHeight="1">
      <c r="A148" s="33">
        <v>800111761</v>
      </c>
      <c r="B148" s="98" t="s">
        <v>1384</v>
      </c>
    </row>
    <row r="149" spans="1:2" ht="15.75" customHeight="1">
      <c r="A149" s="33">
        <v>800111844</v>
      </c>
      <c r="B149" s="98" t="s">
        <v>1385</v>
      </c>
    </row>
    <row r="150" spans="1:2" ht="15.75" customHeight="1">
      <c r="A150" s="33">
        <v>800112837</v>
      </c>
      <c r="B150" s="98" t="s">
        <v>1386</v>
      </c>
    </row>
    <row r="151" spans="1:2" ht="15.75" customHeight="1">
      <c r="A151" s="33">
        <v>800112892</v>
      </c>
      <c r="B151" s="98" t="s">
        <v>1387</v>
      </c>
    </row>
    <row r="152" spans="1:2" ht="15.75" customHeight="1">
      <c r="A152" s="33">
        <v>800112895</v>
      </c>
      <c r="B152" s="98" t="s">
        <v>1388</v>
      </c>
    </row>
    <row r="153" spans="1:2" ht="15.75" customHeight="1">
      <c r="A153" s="33">
        <v>800112909</v>
      </c>
      <c r="B153" s="98" t="s">
        <v>1389</v>
      </c>
    </row>
    <row r="154" spans="1:2" ht="15.75" customHeight="1">
      <c r="A154" s="33">
        <v>800112967</v>
      </c>
      <c r="B154" s="98" t="s">
        <v>1390</v>
      </c>
    </row>
    <row r="155" spans="1:2" ht="15.75" customHeight="1">
      <c r="A155" s="33">
        <v>800113608</v>
      </c>
      <c r="B155" s="98" t="s">
        <v>1391</v>
      </c>
    </row>
    <row r="156" spans="1:2" ht="15.75" customHeight="1">
      <c r="A156" s="33">
        <v>800113980</v>
      </c>
      <c r="B156" s="98" t="s">
        <v>1392</v>
      </c>
    </row>
    <row r="157" spans="1:2" ht="15.75" customHeight="1">
      <c r="A157" s="33">
        <v>800114682</v>
      </c>
      <c r="B157" s="98" t="s">
        <v>1393</v>
      </c>
    </row>
    <row r="158" spans="1:2" ht="15.75" customHeight="1">
      <c r="A158" s="33">
        <v>800114776</v>
      </c>
      <c r="B158" s="98" t="s">
        <v>1394</v>
      </c>
    </row>
    <row r="159" spans="1:2" ht="15.75" customHeight="1">
      <c r="A159" s="33">
        <v>800114857</v>
      </c>
      <c r="B159" s="98" t="s">
        <v>1395</v>
      </c>
    </row>
    <row r="160" spans="1:2" ht="15.75" customHeight="1">
      <c r="A160" s="33">
        <v>800116835</v>
      </c>
      <c r="B160" s="98" t="s">
        <v>1396</v>
      </c>
    </row>
    <row r="161" spans="1:2" ht="15.75" customHeight="1">
      <c r="A161" s="33">
        <v>800117426</v>
      </c>
      <c r="B161" s="98" t="s">
        <v>1397</v>
      </c>
    </row>
    <row r="162" spans="1:2" ht="15.75" customHeight="1">
      <c r="A162" s="33">
        <v>800118783</v>
      </c>
      <c r="B162" s="98" t="s">
        <v>1398</v>
      </c>
    </row>
    <row r="163" spans="1:2" ht="15.75" customHeight="1">
      <c r="A163" s="33">
        <v>800121219</v>
      </c>
      <c r="B163" s="98" t="s">
        <v>1399</v>
      </c>
    </row>
    <row r="164" spans="1:2" ht="15.75" customHeight="1">
      <c r="A164" s="33">
        <v>800122280</v>
      </c>
      <c r="B164" s="98" t="s">
        <v>1400</v>
      </c>
    </row>
    <row r="165" spans="1:2" ht="15.75" customHeight="1">
      <c r="A165" s="33">
        <v>800124288</v>
      </c>
      <c r="B165" s="98" t="s">
        <v>1401</v>
      </c>
    </row>
    <row r="166" spans="1:2" ht="15.75" customHeight="1">
      <c r="A166" s="33">
        <v>800127513</v>
      </c>
      <c r="B166" s="98" t="s">
        <v>1402</v>
      </c>
    </row>
    <row r="167" spans="1:2" ht="15.75" customHeight="1">
      <c r="A167" s="33">
        <v>800130076</v>
      </c>
      <c r="B167" s="98" t="s">
        <v>1403</v>
      </c>
    </row>
    <row r="168" spans="1:2" ht="15.75" customHeight="1">
      <c r="A168" s="33">
        <v>800130656</v>
      </c>
      <c r="B168" s="98" t="s">
        <v>1404</v>
      </c>
    </row>
    <row r="169" spans="1:2" ht="15.75" customHeight="1">
      <c r="A169" s="33">
        <v>800131127</v>
      </c>
      <c r="B169" s="98" t="s">
        <v>1405</v>
      </c>
    </row>
    <row r="170" spans="1:2" ht="15.75" customHeight="1">
      <c r="A170" s="33">
        <v>800136110</v>
      </c>
      <c r="B170" s="98" t="s">
        <v>1406</v>
      </c>
    </row>
    <row r="171" spans="1:2" ht="15.75" customHeight="1">
      <c r="A171" s="33">
        <v>800136151</v>
      </c>
      <c r="B171" s="98" t="s">
        <v>1407</v>
      </c>
    </row>
    <row r="172" spans="1:2" ht="15.75" customHeight="1">
      <c r="A172" s="33">
        <v>800136154</v>
      </c>
      <c r="B172" s="98" t="s">
        <v>1408</v>
      </c>
    </row>
    <row r="173" spans="1:2" ht="15.75" customHeight="1">
      <c r="A173" s="33">
        <v>800136193</v>
      </c>
      <c r="B173" s="98" t="s">
        <v>1409</v>
      </c>
    </row>
    <row r="174" spans="1:2" ht="15.75" customHeight="1">
      <c r="A174" s="33">
        <v>800136453</v>
      </c>
      <c r="B174" s="98" t="s">
        <v>1410</v>
      </c>
    </row>
    <row r="175" spans="1:2" ht="15.75" customHeight="1">
      <c r="A175" s="33">
        <v>800136457</v>
      </c>
      <c r="B175" s="98" t="s">
        <v>1411</v>
      </c>
    </row>
    <row r="176" spans="1:2" ht="15.75" customHeight="1">
      <c r="A176" s="33">
        <v>800136743</v>
      </c>
      <c r="B176" s="98" t="s">
        <v>1412</v>
      </c>
    </row>
    <row r="177" spans="1:2" ht="15.75" customHeight="1">
      <c r="A177" s="33">
        <v>800136822</v>
      </c>
      <c r="B177" s="98" t="s">
        <v>1413</v>
      </c>
    </row>
    <row r="178" spans="1:2" ht="15.75" customHeight="1">
      <c r="A178" s="33">
        <v>800136825</v>
      </c>
      <c r="B178" s="98" t="s">
        <v>1414</v>
      </c>
    </row>
    <row r="179" spans="1:2" ht="15.75" customHeight="1">
      <c r="A179" s="33">
        <v>800137167</v>
      </c>
      <c r="B179" s="98" t="s">
        <v>1415</v>
      </c>
    </row>
    <row r="180" spans="1:2" ht="15.75" customHeight="1">
      <c r="A180" s="33">
        <v>800137252</v>
      </c>
      <c r="B180" s="98" t="s">
        <v>1416</v>
      </c>
    </row>
    <row r="181" spans="1:2" ht="15.75" customHeight="1">
      <c r="A181" s="33">
        <v>800137726</v>
      </c>
      <c r="B181" s="98" t="s">
        <v>1417</v>
      </c>
    </row>
    <row r="182" spans="1:2" ht="15.75" customHeight="1">
      <c r="A182" s="33">
        <v>800137912</v>
      </c>
      <c r="B182" s="98" t="s">
        <v>1418</v>
      </c>
    </row>
    <row r="183" spans="1:2" ht="15.75" customHeight="1">
      <c r="A183" s="33">
        <v>800137930</v>
      </c>
      <c r="B183" s="98" t="s">
        <v>1419</v>
      </c>
    </row>
    <row r="184" spans="1:2" ht="15.75" customHeight="1">
      <c r="A184" s="33">
        <v>800137942</v>
      </c>
      <c r="B184" s="98" t="s">
        <v>1420</v>
      </c>
    </row>
    <row r="185" spans="1:2" ht="15.75" customHeight="1">
      <c r="A185" s="33">
        <v>800137947</v>
      </c>
      <c r="B185" s="98" t="s">
        <v>1421</v>
      </c>
    </row>
    <row r="186" spans="1:2" ht="15.75" customHeight="1">
      <c r="A186" s="33">
        <v>800137950</v>
      </c>
      <c r="B186" s="98" t="s">
        <v>1422</v>
      </c>
    </row>
    <row r="187" spans="1:2" ht="15.75" customHeight="1">
      <c r="A187" s="33">
        <v>800137986</v>
      </c>
      <c r="B187" s="98" t="s">
        <v>1423</v>
      </c>
    </row>
    <row r="188" spans="1:2" ht="15.75" customHeight="1">
      <c r="A188" s="33">
        <v>800138028</v>
      </c>
      <c r="B188" s="98" t="s">
        <v>1424</v>
      </c>
    </row>
    <row r="189" spans="1:2" ht="15.75" customHeight="1">
      <c r="A189" s="33">
        <v>800138136</v>
      </c>
      <c r="B189" s="98" t="s">
        <v>1425</v>
      </c>
    </row>
    <row r="190" spans="1:2" ht="15.75" customHeight="1">
      <c r="A190" s="33">
        <v>800138452</v>
      </c>
      <c r="B190" s="98" t="s">
        <v>1426</v>
      </c>
    </row>
    <row r="191" spans="1:2" ht="15.75" customHeight="1">
      <c r="A191" s="33">
        <v>800138673</v>
      </c>
      <c r="B191" s="98" t="s">
        <v>1427</v>
      </c>
    </row>
    <row r="192" spans="1:2" ht="15.75" customHeight="1">
      <c r="A192" s="33">
        <v>800139271</v>
      </c>
      <c r="B192" s="98" t="s">
        <v>1428</v>
      </c>
    </row>
    <row r="193" spans="1:2" ht="15.75" customHeight="1">
      <c r="A193" s="33">
        <v>800139747</v>
      </c>
      <c r="B193" s="98" t="s">
        <v>1429</v>
      </c>
    </row>
    <row r="194" spans="1:2" ht="15.75" customHeight="1">
      <c r="A194" s="33">
        <v>800139799</v>
      </c>
      <c r="B194" s="98" t="s">
        <v>1430</v>
      </c>
    </row>
    <row r="195" spans="1:2" ht="15.75" customHeight="1">
      <c r="A195" s="33">
        <v>800139851</v>
      </c>
      <c r="B195" s="98" t="s">
        <v>1431</v>
      </c>
    </row>
    <row r="196" spans="1:2" ht="15.75" customHeight="1">
      <c r="A196" s="33">
        <v>800139870</v>
      </c>
      <c r="B196" s="98" t="s">
        <v>1432</v>
      </c>
    </row>
    <row r="197" spans="1:2" ht="15.75" customHeight="1">
      <c r="A197" s="33">
        <v>800140050</v>
      </c>
      <c r="B197" s="98" t="s">
        <v>1433</v>
      </c>
    </row>
    <row r="198" spans="1:2" ht="15.75" customHeight="1">
      <c r="A198" s="33">
        <v>800140127</v>
      </c>
      <c r="B198" s="98" t="s">
        <v>1434</v>
      </c>
    </row>
    <row r="199" spans="1:2" ht="15.75" customHeight="1">
      <c r="A199" s="33">
        <v>800140396</v>
      </c>
      <c r="B199" s="98" t="s">
        <v>1435</v>
      </c>
    </row>
    <row r="200" spans="1:2" ht="15.75" customHeight="1">
      <c r="A200" s="33">
        <v>800140695</v>
      </c>
      <c r="B200" s="98" t="s">
        <v>1436</v>
      </c>
    </row>
    <row r="201" spans="1:2" ht="15.75" customHeight="1">
      <c r="A201" s="33">
        <v>800140816</v>
      </c>
      <c r="B201" s="98" t="s">
        <v>1437</v>
      </c>
    </row>
    <row r="202" spans="1:2" ht="15.75" customHeight="1">
      <c r="A202" s="33">
        <v>800140921</v>
      </c>
      <c r="B202" s="98" t="s">
        <v>1438</v>
      </c>
    </row>
    <row r="203" spans="1:2" ht="15.75" customHeight="1">
      <c r="A203" s="33">
        <v>800141363</v>
      </c>
      <c r="B203" s="98" t="s">
        <v>1439</v>
      </c>
    </row>
    <row r="204" spans="1:2" ht="15.75" customHeight="1">
      <c r="A204" s="33">
        <v>800141372</v>
      </c>
      <c r="B204" s="98" t="s">
        <v>1440</v>
      </c>
    </row>
    <row r="205" spans="1:2" ht="15.75" customHeight="1">
      <c r="A205" s="33">
        <v>800141434</v>
      </c>
      <c r="B205" s="98" t="s">
        <v>1441</v>
      </c>
    </row>
    <row r="206" spans="1:2" ht="15.75" customHeight="1">
      <c r="A206" s="33">
        <v>800141455</v>
      </c>
      <c r="B206" s="98" t="s">
        <v>1442</v>
      </c>
    </row>
    <row r="207" spans="1:2" ht="15.75" customHeight="1">
      <c r="A207" s="33">
        <v>800141539</v>
      </c>
      <c r="B207" s="98" t="s">
        <v>1443</v>
      </c>
    </row>
    <row r="208" spans="1:2" ht="15.75" customHeight="1">
      <c r="A208" s="33">
        <v>800141542</v>
      </c>
      <c r="B208" s="98" t="s">
        <v>1444</v>
      </c>
    </row>
    <row r="209" spans="1:2" ht="15.75" customHeight="1">
      <c r="A209" s="33">
        <v>800141813</v>
      </c>
      <c r="B209" s="98" t="s">
        <v>1445</v>
      </c>
    </row>
    <row r="210" spans="1:2" ht="15.75" customHeight="1">
      <c r="A210" s="33">
        <v>800141904</v>
      </c>
      <c r="B210" s="98" t="s">
        <v>1446</v>
      </c>
    </row>
    <row r="211" spans="1:2" ht="15.75" customHeight="1">
      <c r="A211" s="33">
        <v>800142015</v>
      </c>
      <c r="B211" s="98" t="s">
        <v>1447</v>
      </c>
    </row>
    <row r="212" spans="1:2" ht="15.75" customHeight="1">
      <c r="A212" s="33">
        <v>800142016</v>
      </c>
      <c r="B212" s="98" t="s">
        <v>1448</v>
      </c>
    </row>
    <row r="213" spans="1:2" ht="15.75" customHeight="1">
      <c r="A213" s="33">
        <v>800142159</v>
      </c>
      <c r="B213" s="98" t="s">
        <v>1449</v>
      </c>
    </row>
    <row r="214" spans="1:2" ht="15.75" customHeight="1">
      <c r="A214" s="33">
        <v>800142292</v>
      </c>
      <c r="B214" s="98" t="s">
        <v>1450</v>
      </c>
    </row>
    <row r="215" spans="1:2" ht="15.75" customHeight="1">
      <c r="A215" s="33">
        <v>800142788</v>
      </c>
      <c r="B215" s="98" t="s">
        <v>1451</v>
      </c>
    </row>
    <row r="216" spans="1:2" ht="15.75" customHeight="1">
      <c r="A216" s="33">
        <v>800142836</v>
      </c>
      <c r="B216" s="98" t="s">
        <v>1452</v>
      </c>
    </row>
    <row r="217" spans="1:2" ht="15.75" customHeight="1">
      <c r="A217" s="33">
        <v>800143030</v>
      </c>
      <c r="B217" s="98" t="s">
        <v>1453</v>
      </c>
    </row>
    <row r="218" spans="1:2" ht="15.75" customHeight="1">
      <c r="A218" s="33">
        <v>800143035</v>
      </c>
      <c r="B218" s="98" t="s">
        <v>1454</v>
      </c>
    </row>
    <row r="219" spans="1:2" ht="15.75" customHeight="1">
      <c r="A219" s="33">
        <v>800143161</v>
      </c>
      <c r="B219" s="98" t="s">
        <v>1455</v>
      </c>
    </row>
    <row r="220" spans="1:2" ht="15.75" customHeight="1">
      <c r="A220" s="33">
        <v>800143210</v>
      </c>
      <c r="B220" s="98" t="s">
        <v>1456</v>
      </c>
    </row>
    <row r="221" spans="1:2" ht="15.75" customHeight="1">
      <c r="A221" s="33">
        <v>800143320</v>
      </c>
      <c r="B221" s="98" t="s">
        <v>1457</v>
      </c>
    </row>
    <row r="222" spans="1:2" ht="15.75" customHeight="1">
      <c r="A222" s="33">
        <v>800143615</v>
      </c>
      <c r="B222" s="98" t="s">
        <v>1458</v>
      </c>
    </row>
    <row r="223" spans="1:2" ht="15.75" customHeight="1">
      <c r="A223" s="33">
        <v>800143827</v>
      </c>
      <c r="B223" s="98" t="s">
        <v>1459</v>
      </c>
    </row>
    <row r="224" spans="1:2" ht="15.75" customHeight="1">
      <c r="A224" s="33">
        <v>800143930</v>
      </c>
      <c r="B224" s="98" t="s">
        <v>1460</v>
      </c>
    </row>
    <row r="225" spans="1:2" ht="15.75" customHeight="1">
      <c r="A225" s="33">
        <v>800144036</v>
      </c>
      <c r="B225" s="98" t="s">
        <v>1461</v>
      </c>
    </row>
    <row r="226" spans="1:2" ht="15.75" customHeight="1">
      <c r="A226" s="33">
        <v>800144321</v>
      </c>
      <c r="B226" s="98" t="s">
        <v>1462</v>
      </c>
    </row>
    <row r="227" spans="1:2" ht="15.75" customHeight="1">
      <c r="A227" s="33">
        <v>800144385</v>
      </c>
      <c r="B227" s="98" t="s">
        <v>1463</v>
      </c>
    </row>
    <row r="228" spans="1:2" ht="15.75" customHeight="1">
      <c r="A228" s="33">
        <v>800144763</v>
      </c>
      <c r="B228" s="98" t="s">
        <v>1464</v>
      </c>
    </row>
    <row r="229" spans="1:2" ht="15.75" customHeight="1">
      <c r="A229" s="33">
        <v>800144910</v>
      </c>
      <c r="B229" s="98" t="s">
        <v>1465</v>
      </c>
    </row>
    <row r="230" spans="1:2" ht="15.75" customHeight="1">
      <c r="A230" s="33">
        <v>800145035</v>
      </c>
      <c r="B230" s="98" t="s">
        <v>1466</v>
      </c>
    </row>
    <row r="231" spans="1:2" ht="15.75" customHeight="1">
      <c r="A231" s="33">
        <v>800145109</v>
      </c>
      <c r="B231" s="98" t="s">
        <v>1467</v>
      </c>
    </row>
    <row r="232" spans="1:2" ht="15.75" customHeight="1">
      <c r="A232" s="33">
        <v>800145113</v>
      </c>
      <c r="B232" s="98" t="s">
        <v>1468</v>
      </c>
    </row>
    <row r="233" spans="1:2" ht="15.75" customHeight="1">
      <c r="A233" s="33">
        <v>800145148</v>
      </c>
      <c r="B233" s="98" t="s">
        <v>1469</v>
      </c>
    </row>
    <row r="234" spans="1:2" ht="15.75" customHeight="1">
      <c r="A234" s="33">
        <v>800145150</v>
      </c>
      <c r="B234" s="98" t="s">
        <v>1470</v>
      </c>
    </row>
    <row r="235" spans="1:2" ht="15.75" customHeight="1">
      <c r="A235" s="33">
        <v>800145642</v>
      </c>
      <c r="B235" s="98" t="s">
        <v>1471</v>
      </c>
    </row>
    <row r="236" spans="1:2" ht="15.75" customHeight="1">
      <c r="A236" s="33">
        <v>800145668</v>
      </c>
      <c r="B236" s="98" t="s">
        <v>1472</v>
      </c>
    </row>
    <row r="237" spans="1:2" ht="15.75" customHeight="1">
      <c r="A237" s="33">
        <v>800145709</v>
      </c>
      <c r="B237" s="98" t="s">
        <v>1473</v>
      </c>
    </row>
    <row r="238" spans="1:2" ht="15.75" customHeight="1">
      <c r="A238" s="33">
        <v>800145878</v>
      </c>
      <c r="B238" s="98" t="s">
        <v>1474</v>
      </c>
    </row>
    <row r="239" spans="1:2" ht="15.75" customHeight="1">
      <c r="A239" s="33">
        <v>800145910</v>
      </c>
      <c r="B239" s="98" t="s">
        <v>1475</v>
      </c>
    </row>
    <row r="240" spans="1:2" ht="15.75" customHeight="1">
      <c r="A240" s="33">
        <v>800145963</v>
      </c>
      <c r="B240" s="98" t="s">
        <v>1476</v>
      </c>
    </row>
    <row r="241" spans="1:2" ht="15.75" customHeight="1">
      <c r="A241" s="33">
        <v>800146001</v>
      </c>
      <c r="B241" s="98" t="s">
        <v>1477</v>
      </c>
    </row>
    <row r="242" spans="1:2" ht="15.75" customHeight="1">
      <c r="A242" s="33">
        <v>800146193</v>
      </c>
      <c r="B242" s="98" t="s">
        <v>1478</v>
      </c>
    </row>
    <row r="243" spans="1:2" ht="15.75" customHeight="1">
      <c r="A243" s="33">
        <v>800146373</v>
      </c>
      <c r="B243" s="98" t="s">
        <v>1479</v>
      </c>
    </row>
    <row r="244" spans="1:2" ht="15.75" customHeight="1">
      <c r="A244" s="33">
        <v>800146726</v>
      </c>
      <c r="B244" s="98" t="s">
        <v>1480</v>
      </c>
    </row>
    <row r="245" spans="1:2" ht="15.75" customHeight="1">
      <c r="A245" s="33">
        <v>800147247</v>
      </c>
      <c r="B245" s="98" t="s">
        <v>1481</v>
      </c>
    </row>
    <row r="246" spans="1:2" ht="15.75" customHeight="1">
      <c r="A246" s="33">
        <v>800148326</v>
      </c>
      <c r="B246" s="98" t="s">
        <v>1482</v>
      </c>
    </row>
    <row r="247" spans="1:2" ht="15.75" customHeight="1">
      <c r="A247" s="33">
        <v>800152486</v>
      </c>
      <c r="B247" s="98" t="s">
        <v>1483</v>
      </c>
    </row>
    <row r="248" spans="1:2" ht="15.75" customHeight="1">
      <c r="A248" s="33">
        <v>800153005</v>
      </c>
      <c r="B248" s="98" t="s">
        <v>1484</v>
      </c>
    </row>
    <row r="249" spans="1:2" ht="15.75" customHeight="1">
      <c r="A249" s="33">
        <v>800153882</v>
      </c>
      <c r="B249" s="98" t="s">
        <v>1485</v>
      </c>
    </row>
    <row r="250" spans="1:2" ht="15.75" customHeight="1">
      <c r="A250" s="33">
        <v>800153954</v>
      </c>
      <c r="B250" s="98" t="s">
        <v>1486</v>
      </c>
    </row>
    <row r="251" spans="1:2" ht="15.75" customHeight="1">
      <c r="A251" s="33">
        <v>800153995</v>
      </c>
      <c r="B251" s="98" t="s">
        <v>1487</v>
      </c>
    </row>
    <row r="252" spans="1:2" ht="15.75" customHeight="1">
      <c r="A252" s="33">
        <v>800154331</v>
      </c>
      <c r="B252" s="98" t="s">
        <v>1488</v>
      </c>
    </row>
    <row r="253" spans="1:2" ht="15.75" customHeight="1">
      <c r="A253" s="33">
        <v>800154447</v>
      </c>
      <c r="B253" s="98" t="s">
        <v>1489</v>
      </c>
    </row>
    <row r="254" spans="1:2" ht="15.75" customHeight="1">
      <c r="A254" s="33">
        <v>800155653</v>
      </c>
      <c r="B254" s="98" t="s">
        <v>1490</v>
      </c>
    </row>
    <row r="255" spans="1:2" ht="15.75" customHeight="1">
      <c r="A255" s="33">
        <v>800155835</v>
      </c>
      <c r="B255" s="98" t="s">
        <v>1491</v>
      </c>
    </row>
    <row r="256" spans="1:2" ht="15.75" customHeight="1">
      <c r="A256" s="33">
        <v>800156148</v>
      </c>
      <c r="B256" s="98" t="s">
        <v>1492</v>
      </c>
    </row>
    <row r="257" spans="1:2" ht="15.75" customHeight="1">
      <c r="A257" s="33">
        <v>800157046</v>
      </c>
      <c r="B257" s="98" t="s">
        <v>1493</v>
      </c>
    </row>
    <row r="258" spans="1:2" ht="15.75" customHeight="1">
      <c r="A258" s="33">
        <v>800158188</v>
      </c>
      <c r="B258" s="98" t="s">
        <v>1494</v>
      </c>
    </row>
    <row r="259" spans="1:2" ht="15.75" customHeight="1">
      <c r="A259" s="33">
        <v>800158249</v>
      </c>
      <c r="B259" s="98" t="s">
        <v>1495</v>
      </c>
    </row>
    <row r="260" spans="1:2" ht="15.75" customHeight="1">
      <c r="A260" s="33">
        <v>800158555</v>
      </c>
      <c r="B260" s="98" t="s">
        <v>1496</v>
      </c>
    </row>
    <row r="261" spans="1:2" ht="15.75" customHeight="1">
      <c r="A261" s="33">
        <v>800158655</v>
      </c>
      <c r="B261" s="98" t="s">
        <v>1497</v>
      </c>
    </row>
    <row r="262" spans="1:2" ht="15.75" customHeight="1">
      <c r="A262" s="33">
        <v>800159288</v>
      </c>
      <c r="B262" s="98" t="s">
        <v>1498</v>
      </c>
    </row>
    <row r="263" spans="1:2" ht="15.75" customHeight="1">
      <c r="A263" s="33">
        <v>800160505</v>
      </c>
      <c r="B263" s="98" t="s">
        <v>1499</v>
      </c>
    </row>
    <row r="264" spans="1:2" ht="15.75" customHeight="1">
      <c r="A264" s="33">
        <v>800160508</v>
      </c>
      <c r="B264" s="98" t="s">
        <v>1500</v>
      </c>
    </row>
    <row r="265" spans="1:2" ht="15.75" customHeight="1">
      <c r="A265" s="33">
        <v>800160680</v>
      </c>
      <c r="B265" s="98" t="s">
        <v>1501</v>
      </c>
    </row>
    <row r="266" spans="1:2" ht="15.75" customHeight="1">
      <c r="A266" s="33">
        <v>800160690</v>
      </c>
      <c r="B266" s="98" t="s">
        <v>1502</v>
      </c>
    </row>
    <row r="267" spans="1:2" ht="15.75" customHeight="1">
      <c r="A267" s="33">
        <v>800161338</v>
      </c>
      <c r="B267" s="98" t="s">
        <v>1503</v>
      </c>
    </row>
    <row r="268" spans="1:2" ht="15.75" customHeight="1">
      <c r="A268" s="33">
        <v>800162347</v>
      </c>
      <c r="B268" s="98" t="s">
        <v>1504</v>
      </c>
    </row>
    <row r="269" spans="1:2" ht="15.75" customHeight="1">
      <c r="A269" s="33">
        <v>800162522</v>
      </c>
      <c r="B269" s="98" t="s">
        <v>1505</v>
      </c>
    </row>
    <row r="270" spans="1:2" ht="15.75" customHeight="1">
      <c r="A270" s="33">
        <v>800162801</v>
      </c>
      <c r="B270" s="98" t="s">
        <v>1506</v>
      </c>
    </row>
    <row r="271" spans="1:2" ht="15.75" customHeight="1">
      <c r="A271" s="33">
        <v>800162805</v>
      </c>
      <c r="B271" s="98" t="s">
        <v>1507</v>
      </c>
    </row>
    <row r="272" spans="1:2" ht="15.75" customHeight="1">
      <c r="A272" s="33">
        <v>800162862</v>
      </c>
      <c r="B272" s="98" t="s">
        <v>1508</v>
      </c>
    </row>
    <row r="273" spans="1:2" ht="15.75" customHeight="1">
      <c r="A273" s="33">
        <v>800163049</v>
      </c>
      <c r="B273" s="98" t="s">
        <v>1509</v>
      </c>
    </row>
    <row r="274" spans="1:2" ht="15.75" customHeight="1">
      <c r="A274" s="33">
        <v>800163225</v>
      </c>
      <c r="B274" s="98" t="s">
        <v>1510</v>
      </c>
    </row>
    <row r="275" spans="1:2" ht="15.75" customHeight="1">
      <c r="A275" s="33">
        <v>800164534</v>
      </c>
      <c r="B275" s="98" t="s">
        <v>1511</v>
      </c>
    </row>
    <row r="276" spans="1:2" ht="15.75" customHeight="1">
      <c r="A276" s="33">
        <v>800164570</v>
      </c>
      <c r="B276" s="98" t="s">
        <v>1512</v>
      </c>
    </row>
    <row r="277" spans="1:2" ht="15.75" customHeight="1">
      <c r="A277" s="33">
        <v>800164908</v>
      </c>
      <c r="B277" s="98" t="s">
        <v>1513</v>
      </c>
    </row>
    <row r="278" spans="1:2" ht="15.75" customHeight="1">
      <c r="A278" s="33">
        <v>800165016</v>
      </c>
      <c r="B278" s="98" t="s">
        <v>1514</v>
      </c>
    </row>
    <row r="279" spans="1:2" ht="15.75" customHeight="1">
      <c r="A279" s="33">
        <v>800165133</v>
      </c>
      <c r="B279" s="98" t="s">
        <v>1515</v>
      </c>
    </row>
    <row r="280" spans="1:2" ht="15.75" customHeight="1">
      <c r="A280" s="33">
        <v>800165316</v>
      </c>
      <c r="B280" s="98" t="s">
        <v>1516</v>
      </c>
    </row>
    <row r="281" spans="1:2" ht="15.75" customHeight="1">
      <c r="A281" s="33">
        <v>800165568</v>
      </c>
      <c r="B281" s="98" t="s">
        <v>1517</v>
      </c>
    </row>
    <row r="282" spans="1:2" ht="15.75" customHeight="1">
      <c r="A282" s="33">
        <v>800166568</v>
      </c>
      <c r="B282" s="98" t="s">
        <v>1518</v>
      </c>
    </row>
    <row r="283" spans="1:2" ht="15.75" customHeight="1">
      <c r="A283" s="33">
        <v>800167616</v>
      </c>
      <c r="B283" s="98" t="s">
        <v>1519</v>
      </c>
    </row>
    <row r="284" spans="1:2" ht="15.75" customHeight="1">
      <c r="A284" s="33">
        <v>800168126</v>
      </c>
      <c r="B284" s="98" t="s">
        <v>1520</v>
      </c>
    </row>
    <row r="285" spans="1:2" ht="15.75" customHeight="1">
      <c r="A285" s="33">
        <v>800168868</v>
      </c>
      <c r="B285" s="98" t="s">
        <v>1521</v>
      </c>
    </row>
    <row r="286" spans="1:2" ht="15.75" customHeight="1">
      <c r="A286" s="33">
        <v>800169981</v>
      </c>
      <c r="B286" s="98" t="s">
        <v>1522</v>
      </c>
    </row>
    <row r="287" spans="1:2" ht="15.75" customHeight="1">
      <c r="A287" s="33">
        <v>800170272</v>
      </c>
      <c r="B287" s="98" t="s">
        <v>1523</v>
      </c>
    </row>
    <row r="288" spans="1:2" ht="15.75" customHeight="1">
      <c r="A288" s="33">
        <v>800170584</v>
      </c>
      <c r="B288" s="98" t="s">
        <v>1524</v>
      </c>
    </row>
    <row r="289" spans="1:2" ht="15.75" customHeight="1">
      <c r="A289" s="33">
        <v>800171253</v>
      </c>
      <c r="B289" s="98" t="s">
        <v>1525</v>
      </c>
    </row>
    <row r="290" spans="1:2" ht="15.75" customHeight="1">
      <c r="A290" s="33">
        <v>800171406</v>
      </c>
      <c r="B290" s="98" t="s">
        <v>1526</v>
      </c>
    </row>
    <row r="291" spans="1:2" ht="15.75" customHeight="1">
      <c r="A291" s="33">
        <v>800171656</v>
      </c>
      <c r="B291" s="98" t="s">
        <v>1527</v>
      </c>
    </row>
    <row r="292" spans="1:2" ht="15.75" customHeight="1">
      <c r="A292" s="33">
        <v>800171992</v>
      </c>
      <c r="B292" s="98" t="s">
        <v>1528</v>
      </c>
    </row>
    <row r="293" spans="1:2" ht="15.75" customHeight="1">
      <c r="A293" s="33">
        <v>800173097</v>
      </c>
      <c r="B293" s="98" t="s">
        <v>1529</v>
      </c>
    </row>
    <row r="294" spans="1:2" ht="15.75" customHeight="1">
      <c r="A294" s="33">
        <v>800175570</v>
      </c>
      <c r="B294" s="98" t="s">
        <v>1530</v>
      </c>
    </row>
    <row r="295" spans="1:2" ht="15.75" customHeight="1">
      <c r="A295" s="33">
        <v>800176340</v>
      </c>
      <c r="B295" s="98" t="s">
        <v>1531</v>
      </c>
    </row>
    <row r="296" spans="1:2" ht="15.75" customHeight="1">
      <c r="A296" s="33">
        <v>800180234</v>
      </c>
      <c r="B296" s="98" t="s">
        <v>1532</v>
      </c>
    </row>
    <row r="297" spans="1:2" ht="15.75" customHeight="1">
      <c r="A297" s="33">
        <v>800181165</v>
      </c>
      <c r="B297" s="98" t="s">
        <v>1533</v>
      </c>
    </row>
    <row r="298" spans="1:2" ht="15.75" customHeight="1">
      <c r="A298" s="33">
        <v>800181797</v>
      </c>
      <c r="B298" s="98" t="s">
        <v>1534</v>
      </c>
    </row>
    <row r="299" spans="1:2" ht="15.75" customHeight="1">
      <c r="A299" s="33">
        <v>800182233</v>
      </c>
      <c r="B299" s="98" t="s">
        <v>1535</v>
      </c>
    </row>
    <row r="300" spans="1:2" ht="15.75" customHeight="1">
      <c r="A300" s="33">
        <v>800183221</v>
      </c>
      <c r="B300" s="98" t="s">
        <v>1536</v>
      </c>
    </row>
    <row r="301" spans="1:2" ht="15.75" customHeight="1">
      <c r="A301" s="33">
        <v>800183434</v>
      </c>
      <c r="B301" s="98" t="s">
        <v>1537</v>
      </c>
    </row>
    <row r="302" spans="1:2" ht="15.75" customHeight="1">
      <c r="A302" s="33">
        <v>800183940</v>
      </c>
      <c r="B302" s="98" t="s">
        <v>1538</v>
      </c>
    </row>
    <row r="303" spans="1:2" ht="15.75" customHeight="1">
      <c r="A303" s="33">
        <v>800184536</v>
      </c>
      <c r="B303" s="98" t="s">
        <v>1539</v>
      </c>
    </row>
    <row r="304" spans="1:2" ht="15.75" customHeight="1">
      <c r="A304" s="33">
        <v>800185163</v>
      </c>
      <c r="B304" s="98" t="s">
        <v>1540</v>
      </c>
    </row>
    <row r="305" spans="1:2" ht="15.75" customHeight="1">
      <c r="A305" s="33">
        <v>800185400</v>
      </c>
      <c r="B305" s="98" t="s">
        <v>1541</v>
      </c>
    </row>
    <row r="306" spans="1:2" ht="15.75" customHeight="1">
      <c r="A306" s="33">
        <v>800186143</v>
      </c>
      <c r="B306" s="98" t="s">
        <v>1542</v>
      </c>
    </row>
    <row r="307" spans="1:2" ht="15.75" customHeight="1">
      <c r="A307" s="33">
        <v>800187785</v>
      </c>
      <c r="B307" s="98" t="s">
        <v>1543</v>
      </c>
    </row>
    <row r="308" spans="1:2" ht="15.75" customHeight="1">
      <c r="A308" s="33">
        <v>800187842</v>
      </c>
      <c r="B308" s="98" t="s">
        <v>1544</v>
      </c>
    </row>
    <row r="309" spans="1:2" ht="15.75" customHeight="1">
      <c r="A309" s="33">
        <v>800188623</v>
      </c>
      <c r="B309" s="98" t="s">
        <v>1545</v>
      </c>
    </row>
    <row r="310" spans="1:2" ht="15.75" customHeight="1">
      <c r="A310" s="33">
        <v>800188642</v>
      </c>
      <c r="B310" s="98" t="s">
        <v>1546</v>
      </c>
    </row>
    <row r="311" spans="1:2" ht="15.75" customHeight="1">
      <c r="A311" s="33">
        <v>800188644</v>
      </c>
      <c r="B311" s="98" t="s">
        <v>1547</v>
      </c>
    </row>
    <row r="312" spans="1:2" ht="15.75" customHeight="1">
      <c r="A312" s="33">
        <v>800189063</v>
      </c>
      <c r="B312" s="98" t="s">
        <v>1548</v>
      </c>
    </row>
    <row r="313" spans="1:2" ht="15.75" customHeight="1">
      <c r="A313" s="33">
        <v>800189480</v>
      </c>
      <c r="B313" s="98" t="s">
        <v>1549</v>
      </c>
    </row>
    <row r="314" spans="1:2" ht="15.75" customHeight="1">
      <c r="A314" s="33">
        <v>800189920</v>
      </c>
      <c r="B314" s="98" t="s">
        <v>1550</v>
      </c>
    </row>
    <row r="315" spans="1:2" ht="15.75" customHeight="1">
      <c r="A315" s="33">
        <v>800190564</v>
      </c>
      <c r="B315" s="98" t="s">
        <v>1551</v>
      </c>
    </row>
    <row r="316" spans="1:2" ht="15.75" customHeight="1">
      <c r="A316" s="33">
        <v>800192494</v>
      </c>
      <c r="B316" s="98" t="s">
        <v>1552</v>
      </c>
    </row>
    <row r="317" spans="1:2" ht="15.75" customHeight="1">
      <c r="A317" s="33">
        <v>800192799</v>
      </c>
      <c r="B317" s="98" t="s">
        <v>1553</v>
      </c>
    </row>
    <row r="318" spans="1:2" ht="15.75" customHeight="1">
      <c r="A318" s="33">
        <v>800193108</v>
      </c>
      <c r="B318" s="98" t="s">
        <v>1554</v>
      </c>
    </row>
    <row r="319" spans="1:2" ht="15.75" customHeight="1">
      <c r="A319" s="33">
        <v>800193469</v>
      </c>
      <c r="B319" s="98" t="s">
        <v>1555</v>
      </c>
    </row>
    <row r="320" spans="1:2" ht="15.75" customHeight="1">
      <c r="A320" s="33">
        <v>800193895</v>
      </c>
      <c r="B320" s="98" t="s">
        <v>1556</v>
      </c>
    </row>
    <row r="321" spans="1:2" ht="15.75" customHeight="1">
      <c r="A321" s="33">
        <v>800195816</v>
      </c>
      <c r="B321" s="98" t="s">
        <v>1557</v>
      </c>
    </row>
    <row r="322" spans="1:2" ht="15.75" customHeight="1">
      <c r="A322" s="33">
        <v>800196495</v>
      </c>
      <c r="B322" s="98" t="s">
        <v>1558</v>
      </c>
    </row>
    <row r="323" spans="1:2" ht="15.75" customHeight="1">
      <c r="A323" s="33">
        <v>800196505</v>
      </c>
      <c r="B323" s="98" t="s">
        <v>1559</v>
      </c>
    </row>
    <row r="324" spans="1:2" ht="15.75" customHeight="1">
      <c r="A324" s="33">
        <v>800196913</v>
      </c>
      <c r="B324" s="98" t="s">
        <v>1560</v>
      </c>
    </row>
    <row r="325" spans="1:2" ht="15.75" customHeight="1">
      <c r="A325" s="33">
        <v>800197044</v>
      </c>
      <c r="B325" s="98" t="s">
        <v>1561</v>
      </c>
    </row>
    <row r="326" spans="1:2" ht="15.75" customHeight="1">
      <c r="A326" s="33">
        <v>800197382</v>
      </c>
      <c r="B326" s="98" t="s">
        <v>1562</v>
      </c>
    </row>
    <row r="327" spans="1:2" ht="15.75" customHeight="1">
      <c r="A327" s="33">
        <v>800197530</v>
      </c>
      <c r="B327" s="98" t="s">
        <v>1563</v>
      </c>
    </row>
    <row r="328" spans="1:2" ht="15.75" customHeight="1">
      <c r="A328" s="33">
        <v>800197712</v>
      </c>
      <c r="B328" s="98" t="s">
        <v>1564</v>
      </c>
    </row>
    <row r="329" spans="1:2" ht="15.75" customHeight="1">
      <c r="A329" s="33">
        <v>800198017</v>
      </c>
      <c r="B329" s="98" t="s">
        <v>1565</v>
      </c>
    </row>
    <row r="330" spans="1:2" ht="15.75" customHeight="1">
      <c r="A330" s="33">
        <v>800198019</v>
      </c>
      <c r="B330" s="98" t="s">
        <v>1566</v>
      </c>
    </row>
    <row r="331" spans="1:2" ht="15.75" customHeight="1">
      <c r="A331" s="33">
        <v>800199605</v>
      </c>
      <c r="B331" s="98" t="s">
        <v>1567</v>
      </c>
    </row>
    <row r="332" spans="1:2" ht="15.75" customHeight="1">
      <c r="A332" s="33">
        <v>800199658</v>
      </c>
      <c r="B332" s="98" t="s">
        <v>1568</v>
      </c>
    </row>
    <row r="333" spans="1:2" ht="15.75" customHeight="1">
      <c r="A333" s="33">
        <v>800199769</v>
      </c>
      <c r="B333" s="98" t="s">
        <v>1569</v>
      </c>
    </row>
    <row r="334" spans="1:2" ht="15.75" customHeight="1">
      <c r="A334" s="33">
        <v>800199774</v>
      </c>
      <c r="B334" s="98" t="s">
        <v>1570</v>
      </c>
    </row>
    <row r="335" spans="1:2" ht="15.75" customHeight="1">
      <c r="A335" s="33">
        <v>800199818</v>
      </c>
      <c r="B335" s="98" t="s">
        <v>1571</v>
      </c>
    </row>
    <row r="336" spans="1:2" ht="15.75" customHeight="1">
      <c r="A336" s="33">
        <v>800200221</v>
      </c>
      <c r="B336" s="98" t="s">
        <v>1572</v>
      </c>
    </row>
    <row r="337" spans="1:2" ht="15.75" customHeight="1">
      <c r="A337" s="33">
        <v>800200505</v>
      </c>
      <c r="B337" s="98" t="s">
        <v>1573</v>
      </c>
    </row>
    <row r="338" spans="1:2" ht="15.75" customHeight="1">
      <c r="A338" s="33">
        <v>800200633</v>
      </c>
      <c r="B338" s="98" t="s">
        <v>1574</v>
      </c>
    </row>
    <row r="339" spans="1:2" ht="15.75" customHeight="1">
      <c r="A339" s="33">
        <v>800200798</v>
      </c>
      <c r="B339" s="98" t="s">
        <v>1575</v>
      </c>
    </row>
    <row r="340" spans="1:2" ht="15.75" customHeight="1">
      <c r="A340" s="33">
        <v>800201544</v>
      </c>
      <c r="B340" s="98" t="s">
        <v>1576</v>
      </c>
    </row>
    <row r="341" spans="1:2" ht="15.75" customHeight="1">
      <c r="A341" s="33">
        <v>800201587</v>
      </c>
      <c r="B341" s="98" t="s">
        <v>1577</v>
      </c>
    </row>
    <row r="342" spans="1:2" ht="15.75" customHeight="1">
      <c r="A342" s="33">
        <v>800202784</v>
      </c>
      <c r="B342" s="98" t="s">
        <v>1578</v>
      </c>
    </row>
    <row r="343" spans="1:2" ht="15.75" customHeight="1">
      <c r="A343" s="33">
        <v>800203042</v>
      </c>
      <c r="B343" s="98" t="s">
        <v>1579</v>
      </c>
    </row>
    <row r="344" spans="1:2" ht="15.75" customHeight="1">
      <c r="A344" s="33">
        <v>800203649</v>
      </c>
      <c r="B344" s="98" t="s">
        <v>1580</v>
      </c>
    </row>
    <row r="345" spans="1:2" ht="15.75" customHeight="1">
      <c r="A345" s="33">
        <v>800204612</v>
      </c>
      <c r="B345" s="98" t="s">
        <v>1581</v>
      </c>
    </row>
    <row r="346" spans="1:2" ht="15.75" customHeight="1">
      <c r="A346" s="33">
        <v>800204692</v>
      </c>
      <c r="B346" s="98" t="s">
        <v>1582</v>
      </c>
    </row>
    <row r="347" spans="1:2" ht="15.75" customHeight="1">
      <c r="A347" s="33">
        <v>800205056</v>
      </c>
      <c r="B347" s="98" t="s">
        <v>1583</v>
      </c>
    </row>
    <row r="348" spans="1:2" ht="15.75" customHeight="1">
      <c r="A348" s="33">
        <v>800205323</v>
      </c>
      <c r="B348" s="98" t="s">
        <v>1584</v>
      </c>
    </row>
    <row r="349" spans="1:2" ht="15.75" customHeight="1">
      <c r="A349" s="33">
        <v>800205526</v>
      </c>
      <c r="B349" s="98" t="s">
        <v>1585</v>
      </c>
    </row>
    <row r="350" spans="1:2" ht="15.75" customHeight="1">
      <c r="A350" s="33">
        <v>800205541</v>
      </c>
      <c r="B350" s="98" t="s">
        <v>1586</v>
      </c>
    </row>
    <row r="351" spans="1:2" ht="15.75" customHeight="1">
      <c r="A351" s="33">
        <v>800205543</v>
      </c>
      <c r="B351" s="98" t="s">
        <v>1587</v>
      </c>
    </row>
    <row r="352" spans="1:2" ht="15.75" customHeight="1">
      <c r="A352" s="33">
        <v>800205659</v>
      </c>
      <c r="B352" s="98" t="s">
        <v>1588</v>
      </c>
    </row>
    <row r="353" spans="1:2" ht="15.75" customHeight="1">
      <c r="A353" s="33">
        <v>800205718</v>
      </c>
      <c r="B353" s="98" t="s">
        <v>1589</v>
      </c>
    </row>
    <row r="354" spans="1:2" ht="15.75" customHeight="1">
      <c r="A354" s="33">
        <v>800205721</v>
      </c>
      <c r="B354" s="98" t="s">
        <v>1590</v>
      </c>
    </row>
    <row r="355" spans="1:2" ht="15.75" customHeight="1">
      <c r="A355" s="33">
        <v>800205764</v>
      </c>
      <c r="B355" s="98" t="s">
        <v>1591</v>
      </c>
    </row>
    <row r="356" spans="1:2" ht="15.75" customHeight="1">
      <c r="A356" s="33">
        <v>800206140</v>
      </c>
      <c r="B356" s="98" t="s">
        <v>1592</v>
      </c>
    </row>
    <row r="357" spans="1:2" ht="15.75" customHeight="1">
      <c r="A357" s="33">
        <v>800207360</v>
      </c>
      <c r="B357" s="98" t="s">
        <v>1593</v>
      </c>
    </row>
    <row r="358" spans="1:2" ht="15.75" customHeight="1">
      <c r="A358" s="33">
        <v>800208117</v>
      </c>
      <c r="B358" s="98" t="s">
        <v>1594</v>
      </c>
    </row>
    <row r="359" spans="1:2" ht="15.75" customHeight="1">
      <c r="A359" s="33">
        <v>800208227</v>
      </c>
      <c r="B359" s="98" t="s">
        <v>1595</v>
      </c>
    </row>
    <row r="360" spans="1:2" ht="15.75" customHeight="1">
      <c r="A360" s="33">
        <v>800208283</v>
      </c>
      <c r="B360" s="98" t="s">
        <v>1596</v>
      </c>
    </row>
    <row r="361" spans="1:2" ht="15.75" customHeight="1">
      <c r="A361" s="33">
        <v>800208738</v>
      </c>
      <c r="B361" s="98" t="s">
        <v>1597</v>
      </c>
    </row>
    <row r="362" spans="1:2" ht="15.75" customHeight="1">
      <c r="A362" s="33">
        <v>800209106</v>
      </c>
      <c r="B362" s="98" t="s">
        <v>1598</v>
      </c>
    </row>
    <row r="363" spans="1:2" ht="15.75" customHeight="1">
      <c r="A363" s="33">
        <v>800209439</v>
      </c>
      <c r="B363" s="98" t="s">
        <v>1599</v>
      </c>
    </row>
    <row r="364" spans="1:2" ht="15.75" customHeight="1">
      <c r="A364" s="33">
        <v>800209491</v>
      </c>
      <c r="B364" s="98" t="s">
        <v>1600</v>
      </c>
    </row>
    <row r="365" spans="1:2" ht="15.75" customHeight="1">
      <c r="A365" s="33">
        <v>800209630</v>
      </c>
      <c r="B365" s="98" t="s">
        <v>1601</v>
      </c>
    </row>
    <row r="366" spans="1:2" ht="15.75" customHeight="1">
      <c r="A366" s="33">
        <v>800210423</v>
      </c>
      <c r="B366" s="98" t="s">
        <v>1602</v>
      </c>
    </row>
    <row r="367" spans="1:2" ht="15.75" customHeight="1">
      <c r="A367" s="33">
        <v>800210629</v>
      </c>
      <c r="B367" s="98" t="s">
        <v>1603</v>
      </c>
    </row>
    <row r="368" spans="1:2" ht="15.75" customHeight="1">
      <c r="A368" s="33">
        <v>800210664</v>
      </c>
      <c r="B368" s="98" t="s">
        <v>1604</v>
      </c>
    </row>
    <row r="369" spans="1:2" ht="15.75" customHeight="1">
      <c r="A369" s="33">
        <v>800210820</v>
      </c>
      <c r="B369" s="98" t="s">
        <v>1605</v>
      </c>
    </row>
    <row r="370" spans="1:2" ht="15.75" customHeight="1">
      <c r="A370" s="33">
        <v>800211025</v>
      </c>
      <c r="B370" s="98" t="s">
        <v>1606</v>
      </c>
    </row>
    <row r="371" spans="1:2" ht="15.75" customHeight="1">
      <c r="A371" s="33">
        <v>800215465</v>
      </c>
      <c r="B371" s="98" t="s">
        <v>1607</v>
      </c>
    </row>
    <row r="372" spans="1:2" ht="15.75" customHeight="1">
      <c r="A372" s="33">
        <v>800216022</v>
      </c>
      <c r="B372" s="98" t="s">
        <v>1608</v>
      </c>
    </row>
    <row r="373" spans="1:2" ht="15.75" customHeight="1">
      <c r="A373" s="33">
        <v>800216676</v>
      </c>
      <c r="B373" s="98" t="s">
        <v>1609</v>
      </c>
    </row>
    <row r="374" spans="1:2" ht="15.75" customHeight="1">
      <c r="A374" s="33">
        <v>800217174</v>
      </c>
      <c r="B374" s="98" t="s">
        <v>1610</v>
      </c>
    </row>
    <row r="375" spans="1:2" ht="15.75" customHeight="1">
      <c r="A375" s="33">
        <v>800217734</v>
      </c>
      <c r="B375" s="98" t="s">
        <v>1611</v>
      </c>
    </row>
    <row r="376" spans="1:2" ht="15.75" customHeight="1">
      <c r="A376" s="33">
        <v>800218607</v>
      </c>
      <c r="B376" s="98" t="s">
        <v>1612</v>
      </c>
    </row>
    <row r="377" spans="1:2" ht="15.75" customHeight="1">
      <c r="A377" s="33">
        <v>800218861</v>
      </c>
      <c r="B377" s="98" t="s">
        <v>1613</v>
      </c>
    </row>
    <row r="378" spans="1:2" ht="15.75" customHeight="1">
      <c r="A378" s="33">
        <v>800220256</v>
      </c>
      <c r="B378" s="98" t="s">
        <v>1614</v>
      </c>
    </row>
    <row r="379" spans="1:2" ht="15.75" customHeight="1">
      <c r="A379" s="33">
        <v>800220425</v>
      </c>
      <c r="B379" s="98" t="s">
        <v>1615</v>
      </c>
    </row>
    <row r="380" spans="1:2" ht="15.75" customHeight="1">
      <c r="A380" s="33">
        <v>800220546</v>
      </c>
      <c r="B380" s="98" t="s">
        <v>1616</v>
      </c>
    </row>
    <row r="381" spans="1:2" ht="15.75" customHeight="1">
      <c r="A381" s="33">
        <v>800220719</v>
      </c>
      <c r="B381" s="98" t="s">
        <v>1617</v>
      </c>
    </row>
    <row r="382" spans="1:2" ht="15.75" customHeight="1">
      <c r="A382" s="33">
        <v>800221908</v>
      </c>
      <c r="B382" s="98" t="s">
        <v>1618</v>
      </c>
    </row>
    <row r="383" spans="1:2" ht="15.75" customHeight="1">
      <c r="A383" s="33">
        <v>800222547</v>
      </c>
      <c r="B383" s="98" t="s">
        <v>1619</v>
      </c>
    </row>
    <row r="384" spans="1:2" ht="15.75" customHeight="1">
      <c r="A384" s="33">
        <v>800222572</v>
      </c>
      <c r="B384" s="98" t="s">
        <v>1620</v>
      </c>
    </row>
    <row r="385" spans="1:2" ht="15.75" customHeight="1">
      <c r="A385" s="33">
        <v>800223014</v>
      </c>
      <c r="B385" s="98" t="s">
        <v>1621</v>
      </c>
    </row>
    <row r="386" spans="1:2" ht="15.75" customHeight="1">
      <c r="A386" s="33">
        <v>800224650</v>
      </c>
      <c r="B386" s="98" t="s">
        <v>1622</v>
      </c>
    </row>
    <row r="387" spans="1:2" ht="15.75" customHeight="1">
      <c r="A387" s="33">
        <v>800224669</v>
      </c>
      <c r="B387" s="98" t="s">
        <v>1623</v>
      </c>
    </row>
    <row r="388" spans="1:2" ht="15.75" customHeight="1">
      <c r="A388" s="33">
        <v>800224745</v>
      </c>
      <c r="B388" s="98" t="s">
        <v>1624</v>
      </c>
    </row>
    <row r="389" spans="1:2" ht="15.75" customHeight="1">
      <c r="A389" s="33">
        <v>800224796</v>
      </c>
      <c r="B389" s="98" t="s">
        <v>1625</v>
      </c>
    </row>
    <row r="390" spans="1:2" ht="15.75" customHeight="1">
      <c r="A390" s="33">
        <v>800225264</v>
      </c>
      <c r="B390" s="98" t="s">
        <v>1626</v>
      </c>
    </row>
    <row r="391" spans="1:2" ht="15.75" customHeight="1">
      <c r="A391" s="33">
        <v>800225282</v>
      </c>
      <c r="B391" s="98" t="s">
        <v>1627</v>
      </c>
    </row>
    <row r="392" spans="1:2" ht="15.75" customHeight="1">
      <c r="A392" s="33">
        <v>800226337</v>
      </c>
      <c r="B392" s="98" t="s">
        <v>1628</v>
      </c>
    </row>
    <row r="393" spans="1:2" ht="15.75" customHeight="1">
      <c r="A393" s="33">
        <v>800227558</v>
      </c>
      <c r="B393" s="98" t="s">
        <v>1629</v>
      </c>
    </row>
    <row r="394" spans="1:2" ht="15.75" customHeight="1">
      <c r="A394" s="33">
        <v>800228030</v>
      </c>
      <c r="B394" s="98" t="s">
        <v>1630</v>
      </c>
    </row>
    <row r="395" spans="1:2" ht="15.75" customHeight="1">
      <c r="A395" s="33">
        <v>800229088</v>
      </c>
      <c r="B395" s="98" t="s">
        <v>1631</v>
      </c>
    </row>
    <row r="396" spans="1:2" ht="15.75" customHeight="1">
      <c r="A396" s="33">
        <v>800229914</v>
      </c>
      <c r="B396" s="98" t="s">
        <v>1632</v>
      </c>
    </row>
    <row r="397" spans="1:2" ht="15.75" customHeight="1">
      <c r="A397" s="33">
        <v>800230113</v>
      </c>
      <c r="B397" s="98" t="s">
        <v>1633</v>
      </c>
    </row>
    <row r="398" spans="1:2" ht="15.75" customHeight="1">
      <c r="A398" s="33">
        <v>800230900</v>
      </c>
      <c r="B398" s="98" t="s">
        <v>1634</v>
      </c>
    </row>
    <row r="399" spans="1:2" ht="15.75" customHeight="1">
      <c r="A399" s="33">
        <v>800231110</v>
      </c>
      <c r="B399" s="98" t="s">
        <v>1635</v>
      </c>
    </row>
    <row r="400" spans="1:2" ht="15.75" customHeight="1">
      <c r="A400" s="33">
        <v>800231495</v>
      </c>
      <c r="B400" s="98" t="s">
        <v>1636</v>
      </c>
    </row>
    <row r="401" spans="1:2" ht="15.75" customHeight="1">
      <c r="A401" s="33">
        <v>800232814</v>
      </c>
      <c r="B401" s="98" t="s">
        <v>1637</v>
      </c>
    </row>
    <row r="402" spans="1:2" ht="15.75" customHeight="1">
      <c r="A402" s="33">
        <v>800232824</v>
      </c>
      <c r="B402" s="98" t="s">
        <v>1638</v>
      </c>
    </row>
    <row r="403" spans="1:2" ht="15.75" customHeight="1">
      <c r="A403" s="33">
        <v>800233341</v>
      </c>
      <c r="B403" s="98" t="s">
        <v>1639</v>
      </c>
    </row>
    <row r="404" spans="1:2" ht="15.75" customHeight="1">
      <c r="A404" s="33">
        <v>800233445</v>
      </c>
      <c r="B404" s="98" t="s">
        <v>1640</v>
      </c>
    </row>
    <row r="405" spans="1:2" ht="15.75" customHeight="1">
      <c r="A405" s="33">
        <v>800233928</v>
      </c>
      <c r="B405" s="98" t="s">
        <v>1641</v>
      </c>
    </row>
    <row r="406" spans="1:2" ht="15.75" customHeight="1">
      <c r="A406" s="33">
        <v>800234164</v>
      </c>
      <c r="B406" s="98" t="s">
        <v>1642</v>
      </c>
    </row>
    <row r="407" spans="1:2" ht="15.75" customHeight="1">
      <c r="A407" s="33">
        <v>800234274</v>
      </c>
      <c r="B407" s="98" t="s">
        <v>1643</v>
      </c>
    </row>
    <row r="408" spans="1:2" ht="15.75" customHeight="1">
      <c r="A408" s="33">
        <v>800235855</v>
      </c>
      <c r="B408" s="98" t="s">
        <v>1644</v>
      </c>
    </row>
    <row r="409" spans="1:2" ht="15.75" customHeight="1">
      <c r="A409" s="33">
        <v>800235945</v>
      </c>
      <c r="B409" s="98" t="s">
        <v>1645</v>
      </c>
    </row>
    <row r="410" spans="1:2" ht="15.75" customHeight="1">
      <c r="A410" s="33">
        <v>800236541</v>
      </c>
      <c r="B410" s="98" t="s">
        <v>1646</v>
      </c>
    </row>
    <row r="411" spans="1:2" ht="15.75" customHeight="1">
      <c r="A411" s="33">
        <v>800237087</v>
      </c>
      <c r="B411" s="98" t="s">
        <v>1647</v>
      </c>
    </row>
    <row r="412" spans="1:2" ht="15.75" customHeight="1">
      <c r="A412" s="33">
        <v>800237692</v>
      </c>
      <c r="B412" s="98" t="s">
        <v>1648</v>
      </c>
    </row>
    <row r="413" spans="1:2" ht="15.75" customHeight="1">
      <c r="A413" s="33">
        <v>800241789</v>
      </c>
      <c r="B413" s="98" t="s">
        <v>1649</v>
      </c>
    </row>
    <row r="414" spans="1:2" ht="15.75" customHeight="1">
      <c r="A414" s="33">
        <v>800241914</v>
      </c>
      <c r="B414" s="98" t="s">
        <v>1650</v>
      </c>
    </row>
    <row r="415" spans="1:2" ht="15.75" customHeight="1">
      <c r="A415" s="33">
        <v>800241929</v>
      </c>
      <c r="B415" s="98" t="s">
        <v>1651</v>
      </c>
    </row>
    <row r="416" spans="1:2" ht="15.75" customHeight="1">
      <c r="A416" s="33">
        <v>800242162</v>
      </c>
      <c r="B416" s="98" t="s">
        <v>1652</v>
      </c>
    </row>
    <row r="417" spans="1:2" ht="15.75" customHeight="1">
      <c r="A417" s="33">
        <v>800242736</v>
      </c>
      <c r="B417" s="98" t="s">
        <v>1653</v>
      </c>
    </row>
    <row r="418" spans="1:2" ht="15.75" customHeight="1">
      <c r="A418" s="33">
        <v>800242982</v>
      </c>
      <c r="B418" s="98" t="s">
        <v>1654</v>
      </c>
    </row>
    <row r="419" spans="1:2" ht="15.75" customHeight="1">
      <c r="A419" s="33">
        <v>800243968</v>
      </c>
      <c r="B419" s="98" t="s">
        <v>1655</v>
      </c>
    </row>
    <row r="420" spans="1:2" ht="15.75" customHeight="1">
      <c r="A420" s="33">
        <v>800244435</v>
      </c>
      <c r="B420" s="98" t="s">
        <v>1656</v>
      </c>
    </row>
    <row r="421" spans="1:2" ht="15.75" customHeight="1">
      <c r="A421" s="33">
        <v>800244625</v>
      </c>
      <c r="B421" s="98" t="s">
        <v>1657</v>
      </c>
    </row>
    <row r="422" spans="1:2" ht="15.75" customHeight="1">
      <c r="A422" s="33">
        <v>800244957</v>
      </c>
      <c r="B422" s="98" t="s">
        <v>1658</v>
      </c>
    </row>
    <row r="423" spans="1:2" ht="15.75" customHeight="1">
      <c r="A423" s="33">
        <v>800245008</v>
      </c>
      <c r="B423" s="98" t="s">
        <v>1659</v>
      </c>
    </row>
    <row r="424" spans="1:2" ht="15.75" customHeight="1">
      <c r="A424" s="33">
        <v>800245161</v>
      </c>
      <c r="B424" s="98" t="s">
        <v>1660</v>
      </c>
    </row>
    <row r="425" spans="1:2" ht="15.75" customHeight="1">
      <c r="A425" s="33">
        <v>800245188</v>
      </c>
      <c r="B425" s="98" t="s">
        <v>1661</v>
      </c>
    </row>
    <row r="426" spans="1:2" ht="15.75" customHeight="1">
      <c r="A426" s="33">
        <v>800245705</v>
      </c>
      <c r="B426" s="98" t="s">
        <v>1662</v>
      </c>
    </row>
    <row r="427" spans="1:2" ht="15.75" customHeight="1">
      <c r="A427" s="33">
        <v>800247921</v>
      </c>
      <c r="B427" s="98" t="s">
        <v>1663</v>
      </c>
    </row>
    <row r="428" spans="1:2" ht="15.75" customHeight="1">
      <c r="A428" s="33">
        <v>800248103</v>
      </c>
      <c r="B428" s="98" t="s">
        <v>1664</v>
      </c>
    </row>
    <row r="429" spans="1:2" ht="15.75" customHeight="1">
      <c r="A429" s="33">
        <v>800248684</v>
      </c>
      <c r="B429" s="98" t="s">
        <v>1665</v>
      </c>
    </row>
    <row r="430" spans="1:2" ht="15.75" customHeight="1">
      <c r="A430" s="33">
        <v>800249010</v>
      </c>
      <c r="B430" s="98" t="s">
        <v>1666</v>
      </c>
    </row>
    <row r="431" spans="1:2" ht="15.75" customHeight="1">
      <c r="A431" s="33">
        <v>800249845</v>
      </c>
      <c r="B431" s="98" t="s">
        <v>1667</v>
      </c>
    </row>
    <row r="432" spans="1:2" ht="15.75" customHeight="1">
      <c r="A432" s="33">
        <v>800251628</v>
      </c>
      <c r="B432" s="98" t="s">
        <v>1668</v>
      </c>
    </row>
    <row r="433" spans="1:2" ht="15.75" customHeight="1">
      <c r="A433" s="33">
        <v>800251857</v>
      </c>
      <c r="B433" s="98" t="s">
        <v>1669</v>
      </c>
    </row>
    <row r="434" spans="1:2" ht="15.75" customHeight="1">
      <c r="A434" s="33">
        <v>800253980</v>
      </c>
      <c r="B434" s="98" t="s">
        <v>1670</v>
      </c>
    </row>
    <row r="435" spans="1:2" ht="15.75" customHeight="1">
      <c r="A435" s="33">
        <v>800254049</v>
      </c>
      <c r="B435" s="98" t="s">
        <v>1671</v>
      </c>
    </row>
    <row r="436" spans="1:2" ht="15.75" customHeight="1">
      <c r="A436" s="33">
        <v>800254720</v>
      </c>
      <c r="B436" s="98" t="s">
        <v>1672</v>
      </c>
    </row>
    <row r="437" spans="1:2" ht="15.75" customHeight="1">
      <c r="A437" s="33">
        <v>800254783</v>
      </c>
      <c r="B437" s="98" t="s">
        <v>1673</v>
      </c>
    </row>
    <row r="438" spans="1:2" ht="15.75" customHeight="1">
      <c r="A438" s="33">
        <v>800255316</v>
      </c>
      <c r="B438" s="98" t="s">
        <v>1674</v>
      </c>
    </row>
    <row r="439" spans="1:2" ht="15.75" customHeight="1">
      <c r="A439" s="33">
        <v>800255793</v>
      </c>
      <c r="B439" s="98" t="s">
        <v>1675</v>
      </c>
    </row>
    <row r="440" spans="1:2" ht="15.75" customHeight="1">
      <c r="A440" s="33">
        <v>800385237</v>
      </c>
      <c r="B440" s="98" t="s">
        <v>1676</v>
      </c>
    </row>
    <row r="441" spans="1:2" ht="15.75" customHeight="1">
      <c r="A441" s="33">
        <v>801000518</v>
      </c>
      <c r="B441" s="98" t="s">
        <v>1677</v>
      </c>
    </row>
    <row r="442" spans="1:2" ht="15.75" customHeight="1">
      <c r="A442" s="33">
        <v>802003545</v>
      </c>
      <c r="B442" s="98" t="s">
        <v>1678</v>
      </c>
    </row>
    <row r="443" spans="1:2" ht="15.75" customHeight="1">
      <c r="A443" s="33">
        <v>802004252</v>
      </c>
      <c r="B443" s="98" t="s">
        <v>1679</v>
      </c>
    </row>
    <row r="444" spans="1:2" ht="15.75" customHeight="1">
      <c r="A444" s="33">
        <v>802005487</v>
      </c>
      <c r="B444" s="98" t="s">
        <v>1680</v>
      </c>
    </row>
    <row r="445" spans="1:2" ht="15.75" customHeight="1">
      <c r="A445" s="33">
        <v>802007641</v>
      </c>
      <c r="B445" s="98" t="s">
        <v>1681</v>
      </c>
    </row>
    <row r="446" spans="1:2" ht="15.75" customHeight="1">
      <c r="A446" s="33">
        <v>802007970</v>
      </c>
      <c r="B446" s="98" t="s">
        <v>1682</v>
      </c>
    </row>
    <row r="447" spans="1:2" ht="15.75" customHeight="1">
      <c r="A447" s="33">
        <v>802008434</v>
      </c>
      <c r="B447" s="98" t="s">
        <v>1683</v>
      </c>
    </row>
    <row r="448" spans="1:2" ht="15.75" customHeight="1">
      <c r="A448" s="33">
        <v>802009144</v>
      </c>
      <c r="B448" s="98" t="s">
        <v>1684</v>
      </c>
    </row>
    <row r="449" spans="1:2" ht="15.75" customHeight="1">
      <c r="A449" s="33">
        <v>802010694</v>
      </c>
      <c r="B449" s="98" t="s">
        <v>1685</v>
      </c>
    </row>
    <row r="450" spans="1:2" ht="15.75" customHeight="1">
      <c r="A450" s="33">
        <v>802011332</v>
      </c>
      <c r="B450" s="98" t="s">
        <v>1686</v>
      </c>
    </row>
    <row r="451" spans="1:2" ht="15.75" customHeight="1">
      <c r="A451" s="33">
        <v>802011431</v>
      </c>
      <c r="B451" s="98" t="s">
        <v>1687</v>
      </c>
    </row>
    <row r="452" spans="1:2" ht="15.75" customHeight="1">
      <c r="A452" s="33">
        <v>802011827</v>
      </c>
      <c r="B452" s="98" t="s">
        <v>1688</v>
      </c>
    </row>
    <row r="453" spans="1:2" ht="15.75" customHeight="1">
      <c r="A453" s="33">
        <v>802013652</v>
      </c>
      <c r="B453" s="98" t="s">
        <v>1689</v>
      </c>
    </row>
    <row r="454" spans="1:2" ht="15.75" customHeight="1">
      <c r="A454" s="33">
        <v>802013901</v>
      </c>
      <c r="B454" s="98" t="s">
        <v>1690</v>
      </c>
    </row>
    <row r="455" spans="1:2" ht="15.75" customHeight="1">
      <c r="A455" s="33">
        <v>802014056</v>
      </c>
      <c r="B455" s="98" t="s">
        <v>1691</v>
      </c>
    </row>
    <row r="456" spans="1:2" ht="15.75" customHeight="1">
      <c r="A456" s="33">
        <v>802014237</v>
      </c>
      <c r="B456" s="98" t="s">
        <v>1692</v>
      </c>
    </row>
    <row r="457" spans="1:2" ht="15.75" customHeight="1">
      <c r="A457" s="33">
        <v>802014382</v>
      </c>
      <c r="B457" s="98" t="s">
        <v>1693</v>
      </c>
    </row>
    <row r="458" spans="1:2" ht="15.75" customHeight="1">
      <c r="A458" s="33">
        <v>802016669</v>
      </c>
      <c r="B458" s="98" t="s">
        <v>1694</v>
      </c>
    </row>
    <row r="459" spans="1:2" ht="15.75" customHeight="1">
      <c r="A459" s="33">
        <v>802016812</v>
      </c>
      <c r="B459" s="98" t="s">
        <v>1695</v>
      </c>
    </row>
    <row r="460" spans="1:2" ht="15.75" customHeight="1">
      <c r="A460" s="33">
        <v>802018059</v>
      </c>
      <c r="B460" s="98" t="s">
        <v>1696</v>
      </c>
    </row>
    <row r="461" spans="1:2" ht="15.75" customHeight="1">
      <c r="A461" s="33">
        <v>802018138</v>
      </c>
      <c r="B461" s="98" t="s">
        <v>1697</v>
      </c>
    </row>
    <row r="462" spans="1:2" ht="15.75" customHeight="1">
      <c r="A462" s="33">
        <v>802018646</v>
      </c>
      <c r="B462" s="98" t="s">
        <v>1698</v>
      </c>
    </row>
    <row r="463" spans="1:2" ht="15.75" customHeight="1">
      <c r="A463" s="33">
        <v>802018708</v>
      </c>
      <c r="B463" s="98" t="s">
        <v>1699</v>
      </c>
    </row>
    <row r="464" spans="1:2" ht="15.75" customHeight="1">
      <c r="A464" s="33">
        <v>802020420</v>
      </c>
      <c r="B464" s="98" t="s">
        <v>1700</v>
      </c>
    </row>
    <row r="465" spans="1:2" ht="15.75" customHeight="1">
      <c r="A465" s="33">
        <v>802021821</v>
      </c>
      <c r="B465" s="98" t="s">
        <v>1701</v>
      </c>
    </row>
    <row r="466" spans="1:2" ht="15.75" customHeight="1">
      <c r="A466" s="33">
        <v>802021835</v>
      </c>
      <c r="B466" s="98" t="s">
        <v>1702</v>
      </c>
    </row>
    <row r="467" spans="1:2" ht="15.75" customHeight="1">
      <c r="A467" s="33">
        <v>802022154</v>
      </c>
      <c r="B467" s="98" t="s">
        <v>1703</v>
      </c>
    </row>
    <row r="468" spans="1:2" ht="15.75" customHeight="1">
      <c r="A468" s="33">
        <v>802022510</v>
      </c>
      <c r="B468" s="98" t="s">
        <v>1704</v>
      </c>
    </row>
    <row r="469" spans="1:2" ht="15.75" customHeight="1">
      <c r="A469" s="33">
        <v>802022940</v>
      </c>
      <c r="B469" s="98" t="s">
        <v>1705</v>
      </c>
    </row>
    <row r="470" spans="1:2" ht="15.75" customHeight="1">
      <c r="A470" s="33">
        <v>802023643</v>
      </c>
      <c r="B470" s="98" t="s">
        <v>1706</v>
      </c>
    </row>
    <row r="471" spans="1:2" ht="15.75" customHeight="1">
      <c r="A471" s="33">
        <v>804002245</v>
      </c>
      <c r="B471" s="98" t="s">
        <v>1707</v>
      </c>
    </row>
    <row r="472" spans="1:2" ht="15.75" customHeight="1">
      <c r="A472" s="33">
        <v>804002341</v>
      </c>
      <c r="B472" s="98" t="s">
        <v>1708</v>
      </c>
    </row>
    <row r="473" spans="1:2" ht="15.75" customHeight="1">
      <c r="A473" s="33">
        <v>804003003</v>
      </c>
      <c r="B473" s="98" t="s">
        <v>1709</v>
      </c>
    </row>
    <row r="474" spans="1:2" ht="15.75" customHeight="1">
      <c r="A474" s="33">
        <v>804004131</v>
      </c>
      <c r="B474" s="98" t="s">
        <v>1710</v>
      </c>
    </row>
    <row r="475" spans="1:2" ht="15.75" customHeight="1">
      <c r="A475" s="33">
        <v>804006932</v>
      </c>
      <c r="B475" s="98" t="s">
        <v>1711</v>
      </c>
    </row>
    <row r="476" spans="1:2" ht="15.75" customHeight="1">
      <c r="A476" s="33">
        <v>804006991</v>
      </c>
      <c r="B476" s="98" t="s">
        <v>1712</v>
      </c>
    </row>
    <row r="477" spans="1:2" ht="15.75" customHeight="1">
      <c r="A477" s="33">
        <v>804007075</v>
      </c>
      <c r="B477" s="98" t="s">
        <v>1713</v>
      </c>
    </row>
    <row r="478" spans="1:2" ht="15.75" customHeight="1">
      <c r="A478" s="33">
        <v>804007118</v>
      </c>
      <c r="B478" s="98" t="s">
        <v>1714</v>
      </c>
    </row>
    <row r="479" spans="1:2" ht="15.75" customHeight="1">
      <c r="A479" s="33">
        <v>804011414</v>
      </c>
      <c r="B479" s="98" t="s">
        <v>1715</v>
      </c>
    </row>
    <row r="480" spans="1:2" ht="15.75" customHeight="1">
      <c r="A480" s="33">
        <v>804011576</v>
      </c>
      <c r="B480" s="98" t="s">
        <v>1716</v>
      </c>
    </row>
    <row r="481" spans="1:2" ht="15.75" customHeight="1">
      <c r="A481" s="33">
        <v>804017278</v>
      </c>
      <c r="B481" s="98" t="s">
        <v>1717</v>
      </c>
    </row>
    <row r="482" spans="1:2" ht="15.75" customHeight="1">
      <c r="A482" s="33">
        <v>805005532</v>
      </c>
      <c r="B482" s="98" t="s">
        <v>1718</v>
      </c>
    </row>
    <row r="483" spans="1:2" ht="15.75" customHeight="1">
      <c r="A483" s="33">
        <v>805007483</v>
      </c>
      <c r="B483" s="98" t="s">
        <v>1719</v>
      </c>
    </row>
    <row r="484" spans="1:2" ht="15.75" customHeight="1">
      <c r="A484" s="33">
        <v>805021199</v>
      </c>
      <c r="B484" s="98" t="s">
        <v>1720</v>
      </c>
    </row>
    <row r="485" spans="1:2" ht="15.75" customHeight="1">
      <c r="A485" s="33">
        <v>805023177</v>
      </c>
      <c r="B485" s="98" t="s">
        <v>1721</v>
      </c>
    </row>
    <row r="486" spans="1:2" ht="15.75" customHeight="1">
      <c r="A486" s="33">
        <v>805027243</v>
      </c>
      <c r="B486" s="98" t="s">
        <v>1722</v>
      </c>
    </row>
    <row r="487" spans="1:2" ht="15.75" customHeight="1">
      <c r="A487" s="33">
        <v>805029466</v>
      </c>
      <c r="B487" s="98" t="s">
        <v>1723</v>
      </c>
    </row>
    <row r="488" spans="1:2" ht="15.75" customHeight="1">
      <c r="A488" s="33">
        <v>806000841</v>
      </c>
      <c r="B488" s="98" t="s">
        <v>1724</v>
      </c>
    </row>
    <row r="489" spans="1:2" ht="15.75" customHeight="1">
      <c r="A489" s="33">
        <v>806001218</v>
      </c>
      <c r="B489" s="98" t="s">
        <v>1725</v>
      </c>
    </row>
    <row r="490" spans="1:2" ht="15.75" customHeight="1">
      <c r="A490" s="33">
        <v>806001261</v>
      </c>
      <c r="B490" s="98" t="s">
        <v>1726</v>
      </c>
    </row>
    <row r="491" spans="1:2" ht="15.75" customHeight="1">
      <c r="A491" s="33">
        <v>806001765</v>
      </c>
      <c r="B491" s="98" t="s">
        <v>1727</v>
      </c>
    </row>
    <row r="492" spans="1:2" ht="15.75" customHeight="1">
      <c r="A492" s="33">
        <v>806001985</v>
      </c>
      <c r="B492" s="98" t="s">
        <v>1728</v>
      </c>
    </row>
    <row r="493" spans="1:2" ht="15.75" customHeight="1">
      <c r="A493" s="33">
        <v>806002258</v>
      </c>
      <c r="B493" s="98" t="s">
        <v>1729</v>
      </c>
    </row>
    <row r="494" spans="1:2" ht="15.75" customHeight="1">
      <c r="A494" s="33">
        <v>806002698</v>
      </c>
      <c r="B494" s="98" t="s">
        <v>1730</v>
      </c>
    </row>
    <row r="495" spans="1:2" ht="15.75" customHeight="1">
      <c r="A495" s="33">
        <v>806002713</v>
      </c>
      <c r="B495" s="98" t="s">
        <v>1731</v>
      </c>
    </row>
    <row r="496" spans="1:2" ht="15.75" customHeight="1">
      <c r="A496" s="33">
        <v>806002823</v>
      </c>
      <c r="B496" s="98" t="s">
        <v>1732</v>
      </c>
    </row>
    <row r="497" spans="1:2" ht="15.75" customHeight="1">
      <c r="A497" s="33">
        <v>806003168</v>
      </c>
      <c r="B497" s="98" t="s">
        <v>1733</v>
      </c>
    </row>
    <row r="498" spans="1:2" ht="15.75" customHeight="1">
      <c r="A498" s="33">
        <v>806003492</v>
      </c>
      <c r="B498" s="98" t="s">
        <v>1734</v>
      </c>
    </row>
    <row r="499" spans="1:2" ht="15.75" customHeight="1">
      <c r="A499" s="33">
        <v>806003965</v>
      </c>
      <c r="B499" s="98" t="s">
        <v>1735</v>
      </c>
    </row>
    <row r="500" spans="1:2" ht="15.75" customHeight="1">
      <c r="A500" s="33">
        <v>806004301</v>
      </c>
      <c r="B500" s="98" t="s">
        <v>1736</v>
      </c>
    </row>
    <row r="501" spans="1:2" ht="15.75" customHeight="1">
      <c r="A501" s="33">
        <v>806004732</v>
      </c>
      <c r="B501" s="98" t="s">
        <v>1737</v>
      </c>
    </row>
    <row r="502" spans="1:2" ht="15.75" customHeight="1">
      <c r="A502" s="33">
        <v>806004769</v>
      </c>
      <c r="B502" s="98" t="s">
        <v>1738</v>
      </c>
    </row>
    <row r="503" spans="1:2" ht="15.75" customHeight="1">
      <c r="A503" s="33">
        <v>806004797</v>
      </c>
      <c r="B503" s="98" t="s">
        <v>1739</v>
      </c>
    </row>
    <row r="504" spans="1:2" ht="15.75" customHeight="1">
      <c r="A504" s="33">
        <v>806004933</v>
      </c>
      <c r="B504" s="98" t="s">
        <v>1740</v>
      </c>
    </row>
    <row r="505" spans="1:2" ht="15.75" customHeight="1">
      <c r="A505" s="33">
        <v>806004938</v>
      </c>
      <c r="B505" s="98" t="s">
        <v>1741</v>
      </c>
    </row>
    <row r="506" spans="1:2" ht="15.75" customHeight="1">
      <c r="A506" s="33">
        <v>806005124</v>
      </c>
      <c r="B506" s="98" t="s">
        <v>1742</v>
      </c>
    </row>
    <row r="507" spans="1:2" ht="15.75" customHeight="1">
      <c r="A507" s="33">
        <v>806005182</v>
      </c>
      <c r="B507" s="98" t="s">
        <v>1743</v>
      </c>
    </row>
    <row r="508" spans="1:2" ht="15.75" customHeight="1">
      <c r="A508" s="33">
        <v>806005881</v>
      </c>
      <c r="B508" s="98" t="s">
        <v>1744</v>
      </c>
    </row>
    <row r="509" spans="1:2" ht="15.75" customHeight="1">
      <c r="A509" s="33">
        <v>806006038</v>
      </c>
      <c r="B509" s="98" t="s">
        <v>1745</v>
      </c>
    </row>
    <row r="510" spans="1:2" ht="15.75" customHeight="1">
      <c r="A510" s="33">
        <v>806006098</v>
      </c>
      <c r="B510" s="98" t="s">
        <v>1746</v>
      </c>
    </row>
    <row r="511" spans="1:2" ht="15.75" customHeight="1">
      <c r="A511" s="33">
        <v>806006131</v>
      </c>
      <c r="B511" s="98" t="s">
        <v>1747</v>
      </c>
    </row>
    <row r="512" spans="1:2" ht="15.75" customHeight="1">
      <c r="A512" s="33">
        <v>806006145</v>
      </c>
      <c r="B512" s="98" t="s">
        <v>1748</v>
      </c>
    </row>
    <row r="513" spans="1:2" ht="15.75" customHeight="1">
      <c r="A513" s="33">
        <v>806006196</v>
      </c>
      <c r="B513" s="98" t="s">
        <v>1749</v>
      </c>
    </row>
    <row r="514" spans="1:2" ht="15.75" customHeight="1">
      <c r="A514" s="33">
        <v>806006752</v>
      </c>
      <c r="B514" s="98" t="s">
        <v>1750</v>
      </c>
    </row>
    <row r="515" spans="1:2" ht="15.75" customHeight="1">
      <c r="A515" s="33">
        <v>806007425</v>
      </c>
      <c r="B515" s="98" t="s">
        <v>1751</v>
      </c>
    </row>
    <row r="516" spans="1:2" ht="15.75" customHeight="1">
      <c r="A516" s="33">
        <v>806007515</v>
      </c>
      <c r="B516" s="98" t="s">
        <v>1752</v>
      </c>
    </row>
    <row r="517" spans="1:2" ht="15.75" customHeight="1">
      <c r="A517" s="33">
        <v>806007528</v>
      </c>
      <c r="B517" s="98" t="s">
        <v>1753</v>
      </c>
    </row>
    <row r="518" spans="1:2" ht="15.75" customHeight="1">
      <c r="A518" s="33">
        <v>806007569</v>
      </c>
      <c r="B518" s="98" t="s">
        <v>1754</v>
      </c>
    </row>
    <row r="519" spans="1:2" ht="15.75" customHeight="1">
      <c r="A519" s="33">
        <v>806007709</v>
      </c>
      <c r="B519" s="98" t="s">
        <v>1755</v>
      </c>
    </row>
    <row r="520" spans="1:2" ht="15.75" customHeight="1">
      <c r="A520" s="33">
        <v>806007865</v>
      </c>
      <c r="B520" s="98" t="s">
        <v>1756</v>
      </c>
    </row>
    <row r="521" spans="1:2" ht="15.75" customHeight="1">
      <c r="A521" s="33">
        <v>806008896</v>
      </c>
      <c r="B521" s="98" t="s">
        <v>1757</v>
      </c>
    </row>
    <row r="522" spans="1:2" ht="15.75" customHeight="1">
      <c r="A522" s="33">
        <v>806008935</v>
      </c>
      <c r="B522" s="98" t="s">
        <v>1758</v>
      </c>
    </row>
    <row r="523" spans="1:2" ht="15.75" customHeight="1">
      <c r="A523" s="33">
        <v>806008986</v>
      </c>
      <c r="B523" s="98" t="s">
        <v>1759</v>
      </c>
    </row>
    <row r="524" spans="1:2" ht="15.75" customHeight="1">
      <c r="A524" s="33">
        <v>806009011</v>
      </c>
      <c r="B524" s="98" t="s">
        <v>1760</v>
      </c>
    </row>
    <row r="525" spans="1:2" ht="15.75" customHeight="1">
      <c r="A525" s="33">
        <v>806009816</v>
      </c>
      <c r="B525" s="98" t="s">
        <v>1761</v>
      </c>
    </row>
    <row r="526" spans="1:2" ht="15.75" customHeight="1">
      <c r="A526" s="33">
        <v>806010344</v>
      </c>
      <c r="B526" s="98" t="s">
        <v>1762</v>
      </c>
    </row>
    <row r="527" spans="1:2" ht="15.75" customHeight="1">
      <c r="A527" s="33">
        <v>806011578</v>
      </c>
      <c r="B527" s="98" t="s">
        <v>1763</v>
      </c>
    </row>
    <row r="528" spans="1:2" ht="15.75" customHeight="1">
      <c r="A528" s="33">
        <v>806012163</v>
      </c>
      <c r="B528" s="98" t="s">
        <v>1764</v>
      </c>
    </row>
    <row r="529" spans="1:2" ht="15.75" customHeight="1">
      <c r="A529" s="33">
        <v>806012901</v>
      </c>
      <c r="B529" s="98" t="s">
        <v>1765</v>
      </c>
    </row>
    <row r="530" spans="1:2" ht="15.75" customHeight="1">
      <c r="A530" s="33">
        <v>806013417</v>
      </c>
      <c r="B530" s="98" t="s">
        <v>1766</v>
      </c>
    </row>
    <row r="531" spans="1:2" ht="15.75" customHeight="1">
      <c r="A531" s="33">
        <v>806013681</v>
      </c>
      <c r="B531" s="98" t="s">
        <v>1767</v>
      </c>
    </row>
    <row r="532" spans="1:2" ht="15.75" customHeight="1">
      <c r="A532" s="33">
        <v>806013684</v>
      </c>
      <c r="B532" s="98" t="s">
        <v>1768</v>
      </c>
    </row>
    <row r="533" spans="1:2" ht="15.75" customHeight="1">
      <c r="A533" s="33">
        <v>806014866</v>
      </c>
      <c r="B533" s="98" t="s">
        <v>1769</v>
      </c>
    </row>
    <row r="534" spans="1:2" ht="15.75" customHeight="1">
      <c r="A534" s="33">
        <v>806015044</v>
      </c>
      <c r="B534" s="98" t="s">
        <v>1770</v>
      </c>
    </row>
    <row r="535" spans="1:2" ht="15.75" customHeight="1">
      <c r="A535" s="33">
        <v>806015294</v>
      </c>
      <c r="B535" s="98" t="s">
        <v>1771</v>
      </c>
    </row>
    <row r="536" spans="1:2" ht="15.75" customHeight="1">
      <c r="A536" s="33">
        <v>806016277</v>
      </c>
      <c r="B536" s="98" t="s">
        <v>1772</v>
      </c>
    </row>
    <row r="537" spans="1:2" ht="15.75" customHeight="1">
      <c r="A537" s="33">
        <v>806016595</v>
      </c>
      <c r="B537" s="98" t="s">
        <v>1773</v>
      </c>
    </row>
    <row r="538" spans="1:2" ht="15.75" customHeight="1">
      <c r="A538" s="33">
        <v>807000358</v>
      </c>
      <c r="B538" s="98" t="s">
        <v>1774</v>
      </c>
    </row>
    <row r="539" spans="1:2" ht="15.75" customHeight="1">
      <c r="A539" s="33">
        <v>807000687</v>
      </c>
      <c r="B539" s="98" t="s">
        <v>1775</v>
      </c>
    </row>
    <row r="540" spans="1:2" ht="15.75" customHeight="1">
      <c r="A540" s="33">
        <v>807000736</v>
      </c>
      <c r="B540" s="98" t="s">
        <v>1776</v>
      </c>
    </row>
    <row r="541" spans="1:2" ht="15.75" customHeight="1">
      <c r="A541" s="33">
        <v>807001264</v>
      </c>
      <c r="B541" s="98" t="s">
        <v>1777</v>
      </c>
    </row>
    <row r="542" spans="1:2" ht="15.75" customHeight="1">
      <c r="A542" s="33">
        <v>807001272</v>
      </c>
      <c r="B542" s="98" t="s">
        <v>1778</v>
      </c>
    </row>
    <row r="543" spans="1:2" ht="15.75" customHeight="1">
      <c r="A543" s="33">
        <v>807001542</v>
      </c>
      <c r="B543" s="98" t="s">
        <v>1779</v>
      </c>
    </row>
    <row r="544" spans="1:2" ht="15.75" customHeight="1">
      <c r="A544" s="33">
        <v>807002157</v>
      </c>
      <c r="B544" s="98" t="s">
        <v>1780</v>
      </c>
    </row>
    <row r="545" spans="1:2" ht="15.75" customHeight="1">
      <c r="A545" s="33">
        <v>807003511</v>
      </c>
      <c r="B545" s="98" t="s">
        <v>1781</v>
      </c>
    </row>
    <row r="546" spans="1:2" ht="15.75" customHeight="1">
      <c r="A546" s="33">
        <v>807004124</v>
      </c>
      <c r="B546" s="98" t="s">
        <v>1782</v>
      </c>
    </row>
    <row r="547" spans="1:2" ht="15.75" customHeight="1">
      <c r="A547" s="33">
        <v>807004357</v>
      </c>
      <c r="B547" s="98" t="s">
        <v>1783</v>
      </c>
    </row>
    <row r="548" spans="1:2" ht="15.75" customHeight="1">
      <c r="A548" s="33">
        <v>807004362</v>
      </c>
      <c r="B548" s="98" t="s">
        <v>1784</v>
      </c>
    </row>
    <row r="549" spans="1:2" ht="15.75" customHeight="1">
      <c r="A549" s="33">
        <v>807004364</v>
      </c>
      <c r="B549" s="98" t="s">
        <v>1785</v>
      </c>
    </row>
    <row r="550" spans="1:2" ht="15.75" customHeight="1">
      <c r="A550" s="33">
        <v>807006428</v>
      </c>
      <c r="B550" s="98" t="s">
        <v>1786</v>
      </c>
    </row>
    <row r="551" spans="1:2" ht="15.75" customHeight="1">
      <c r="A551" s="33">
        <v>807006543</v>
      </c>
      <c r="B551" s="98" t="s">
        <v>1787</v>
      </c>
    </row>
    <row r="552" spans="1:2" ht="15.75" customHeight="1">
      <c r="A552" s="33">
        <v>807006554</v>
      </c>
      <c r="B552" s="98" t="s">
        <v>1788</v>
      </c>
    </row>
    <row r="553" spans="1:2" ht="15.75" customHeight="1">
      <c r="A553" s="33">
        <v>807006586</v>
      </c>
      <c r="B553" s="98" t="s">
        <v>1789</v>
      </c>
    </row>
    <row r="554" spans="1:2" ht="15.75" customHeight="1">
      <c r="A554" s="33">
        <v>807008444</v>
      </c>
      <c r="B554" s="98" t="s">
        <v>1790</v>
      </c>
    </row>
    <row r="555" spans="1:2" ht="15.75" customHeight="1">
      <c r="A555" s="33">
        <v>807008535</v>
      </c>
      <c r="B555" s="98" t="s">
        <v>1791</v>
      </c>
    </row>
    <row r="556" spans="1:2" ht="15.75" customHeight="1">
      <c r="A556" s="33">
        <v>807009051</v>
      </c>
      <c r="B556" s="98" t="s">
        <v>1792</v>
      </c>
    </row>
    <row r="557" spans="1:2" ht="15.75" customHeight="1">
      <c r="A557" s="33">
        <v>809001337</v>
      </c>
      <c r="B557" s="98" t="s">
        <v>1793</v>
      </c>
    </row>
    <row r="558" spans="1:2" ht="15.75" customHeight="1">
      <c r="A558" s="33">
        <v>809003648</v>
      </c>
      <c r="B558" s="98" t="s">
        <v>1794</v>
      </c>
    </row>
    <row r="559" spans="1:2" ht="15.75" customHeight="1">
      <c r="A559" s="33">
        <v>809003663</v>
      </c>
      <c r="B559" s="98" t="s">
        <v>1795</v>
      </c>
    </row>
    <row r="560" spans="1:2" ht="15.75" customHeight="1">
      <c r="A560" s="33">
        <v>809006439</v>
      </c>
      <c r="B560" s="98" t="s">
        <v>1796</v>
      </c>
    </row>
    <row r="561" spans="1:2" ht="15.75" customHeight="1">
      <c r="A561" s="33">
        <v>809007114</v>
      </c>
      <c r="B561" s="98" t="s">
        <v>1797</v>
      </c>
    </row>
    <row r="562" spans="1:2" ht="15.75" customHeight="1">
      <c r="A562" s="33">
        <v>809007146</v>
      </c>
      <c r="B562" s="98" t="s">
        <v>1798</v>
      </c>
    </row>
    <row r="563" spans="1:2" ht="15.75" customHeight="1">
      <c r="A563" s="33">
        <v>809007422</v>
      </c>
      <c r="B563" s="98" t="s">
        <v>1799</v>
      </c>
    </row>
    <row r="564" spans="1:2" ht="15.75" customHeight="1">
      <c r="A564" s="33">
        <v>809007781</v>
      </c>
      <c r="B564" s="98" t="s">
        <v>1800</v>
      </c>
    </row>
    <row r="565" spans="1:2" ht="15.75" customHeight="1">
      <c r="A565" s="33">
        <v>809011932</v>
      </c>
      <c r="B565" s="98" t="s">
        <v>1801</v>
      </c>
    </row>
    <row r="566" spans="1:2" ht="15.75" customHeight="1">
      <c r="A566" s="33">
        <v>809012325</v>
      </c>
      <c r="B566" s="98" t="s">
        <v>1802</v>
      </c>
    </row>
    <row r="567" spans="1:2" ht="15.75" customHeight="1">
      <c r="A567" s="33">
        <v>810000164</v>
      </c>
      <c r="B567" s="98" t="s">
        <v>1803</v>
      </c>
    </row>
    <row r="568" spans="1:2" ht="15.75" customHeight="1">
      <c r="A568" s="33">
        <v>810000523</v>
      </c>
      <c r="B568" s="98" t="s">
        <v>1804</v>
      </c>
    </row>
    <row r="569" spans="1:2" ht="15.75" customHeight="1">
      <c r="A569" s="33">
        <v>810001294</v>
      </c>
      <c r="B569" s="98" t="s">
        <v>1805</v>
      </c>
    </row>
    <row r="570" spans="1:2" ht="15.75" customHeight="1">
      <c r="A570" s="33">
        <v>810002609</v>
      </c>
      <c r="B570" s="98" t="s">
        <v>1806</v>
      </c>
    </row>
    <row r="571" spans="1:2" ht="15.75" customHeight="1">
      <c r="A571" s="33">
        <v>810002998</v>
      </c>
      <c r="B571" s="98" t="s">
        <v>1807</v>
      </c>
    </row>
    <row r="572" spans="1:2" ht="15.75" customHeight="1">
      <c r="A572" s="33">
        <v>811001810</v>
      </c>
      <c r="B572" s="98" t="s">
        <v>1808</v>
      </c>
    </row>
    <row r="573" spans="1:2" ht="15.75" customHeight="1">
      <c r="A573" s="33">
        <v>811008205</v>
      </c>
      <c r="B573" s="98" t="s">
        <v>1809</v>
      </c>
    </row>
    <row r="574" spans="1:2" ht="15.75" customHeight="1">
      <c r="A574" s="33">
        <v>811008215</v>
      </c>
      <c r="B574" s="98" t="s">
        <v>1810</v>
      </c>
    </row>
    <row r="575" spans="1:2" ht="15.75" customHeight="1">
      <c r="A575" s="33">
        <v>811008886</v>
      </c>
      <c r="B575" s="98" t="s">
        <v>1811</v>
      </c>
    </row>
    <row r="576" spans="1:2" ht="15.75" customHeight="1">
      <c r="A576" s="33">
        <v>811009165</v>
      </c>
      <c r="B576" s="98" t="s">
        <v>1812</v>
      </c>
    </row>
    <row r="577" spans="1:2" ht="15.75" customHeight="1">
      <c r="A577" s="33">
        <v>811011077</v>
      </c>
      <c r="B577" s="98" t="s">
        <v>1813</v>
      </c>
    </row>
    <row r="578" spans="1:2" ht="15.75" customHeight="1">
      <c r="A578" s="33">
        <v>811012167</v>
      </c>
      <c r="B578" s="98" t="s">
        <v>1814</v>
      </c>
    </row>
    <row r="579" spans="1:2" ht="15.75" customHeight="1">
      <c r="A579" s="33">
        <v>811013275</v>
      </c>
      <c r="B579" s="98" t="s">
        <v>1815</v>
      </c>
    </row>
    <row r="580" spans="1:2" ht="15.75" customHeight="1">
      <c r="A580" s="33">
        <v>811021339</v>
      </c>
      <c r="B580" s="98" t="s">
        <v>1816</v>
      </c>
    </row>
    <row r="581" spans="1:2" ht="15.75" customHeight="1">
      <c r="A581" s="33">
        <v>811021340</v>
      </c>
      <c r="B581" s="98" t="s">
        <v>1817</v>
      </c>
    </row>
    <row r="582" spans="1:2" ht="15.75" customHeight="1">
      <c r="A582" s="33">
        <v>811022174</v>
      </c>
      <c r="B582" s="98" t="s">
        <v>1818</v>
      </c>
    </row>
    <row r="583" spans="1:2" ht="15.75" customHeight="1">
      <c r="A583" s="33">
        <v>811026258</v>
      </c>
      <c r="B583" s="98" t="s">
        <v>1819</v>
      </c>
    </row>
    <row r="584" spans="1:2" ht="15.75" customHeight="1">
      <c r="A584" s="33">
        <v>811033687</v>
      </c>
      <c r="B584" s="98" t="s">
        <v>1820</v>
      </c>
    </row>
    <row r="585" spans="1:2" ht="15.75" customHeight="1">
      <c r="A585" s="33">
        <v>811044088</v>
      </c>
      <c r="B585" s="98" t="s">
        <v>1821</v>
      </c>
    </row>
    <row r="586" spans="1:2" ht="15.75" customHeight="1">
      <c r="A586" s="33">
        <v>811044334</v>
      </c>
      <c r="B586" s="98" t="s">
        <v>1822</v>
      </c>
    </row>
    <row r="587" spans="1:2" ht="15.75" customHeight="1">
      <c r="A587" s="33">
        <v>811045092</v>
      </c>
      <c r="B587" s="98" t="s">
        <v>1823</v>
      </c>
    </row>
    <row r="588" spans="1:2" ht="15.75" customHeight="1">
      <c r="A588" s="33">
        <v>812000159</v>
      </c>
      <c r="B588" s="98" t="s">
        <v>1824</v>
      </c>
    </row>
    <row r="589" spans="1:2" ht="15.75" customHeight="1">
      <c r="A589" s="33">
        <v>812000325</v>
      </c>
      <c r="B589" s="98" t="s">
        <v>1825</v>
      </c>
    </row>
    <row r="590" spans="1:2" ht="15.75" customHeight="1">
      <c r="A590" s="33">
        <v>812000803</v>
      </c>
      <c r="B590" s="98" t="s">
        <v>1826</v>
      </c>
    </row>
    <row r="591" spans="1:2" ht="15.75" customHeight="1">
      <c r="A591" s="33">
        <v>812001486</v>
      </c>
      <c r="B591" s="98" t="s">
        <v>1827</v>
      </c>
    </row>
    <row r="592" spans="1:2" ht="15.75" customHeight="1">
      <c r="A592" s="33">
        <v>812001689</v>
      </c>
      <c r="B592" s="98" t="s">
        <v>1828</v>
      </c>
    </row>
    <row r="593" spans="1:2" ht="15.75" customHeight="1">
      <c r="A593" s="33">
        <v>812002769</v>
      </c>
      <c r="B593" s="98" t="s">
        <v>1829</v>
      </c>
    </row>
    <row r="594" spans="1:2" ht="15.75" customHeight="1">
      <c r="A594" s="33">
        <v>812003529</v>
      </c>
      <c r="B594" s="98" t="s">
        <v>1830</v>
      </c>
    </row>
    <row r="595" spans="1:2" ht="15.75" customHeight="1">
      <c r="A595" s="33">
        <v>812004477</v>
      </c>
      <c r="B595" s="98" t="s">
        <v>1831</v>
      </c>
    </row>
    <row r="596" spans="1:2" ht="15.75" customHeight="1">
      <c r="A596" s="33">
        <v>812005406</v>
      </c>
      <c r="B596" s="98" t="s">
        <v>1832</v>
      </c>
    </row>
    <row r="597" spans="1:2" ht="15.75" customHeight="1">
      <c r="A597" s="33">
        <v>812006694</v>
      </c>
      <c r="B597" s="98" t="s">
        <v>1833</v>
      </c>
    </row>
    <row r="598" spans="1:2" ht="15.75" customHeight="1">
      <c r="A598" s="33">
        <v>812007839</v>
      </c>
      <c r="B598" s="98" t="s">
        <v>1834</v>
      </c>
    </row>
    <row r="599" spans="1:2" ht="15.75" customHeight="1">
      <c r="A599" s="33">
        <v>813000054</v>
      </c>
      <c r="B599" s="98" t="s">
        <v>1835</v>
      </c>
    </row>
    <row r="600" spans="1:2" ht="15.75" customHeight="1">
      <c r="A600" s="33">
        <v>813000796</v>
      </c>
      <c r="B600" s="98" t="s">
        <v>1836</v>
      </c>
    </row>
    <row r="601" spans="1:2" ht="15.75" customHeight="1">
      <c r="A601" s="33">
        <v>813005815</v>
      </c>
      <c r="B601" s="98" t="s">
        <v>1837</v>
      </c>
    </row>
    <row r="602" spans="1:2" ht="15.75" customHeight="1">
      <c r="A602" s="33">
        <v>813006814</v>
      </c>
      <c r="B602" s="98" t="s">
        <v>1838</v>
      </c>
    </row>
    <row r="603" spans="1:2" ht="15.75" customHeight="1">
      <c r="A603" s="33">
        <v>813007459</v>
      </c>
      <c r="B603" s="98" t="s">
        <v>1839</v>
      </c>
    </row>
    <row r="604" spans="1:2" ht="15.75" customHeight="1">
      <c r="A604" s="33">
        <v>813010298</v>
      </c>
      <c r="B604" s="98" t="s">
        <v>1840</v>
      </c>
    </row>
    <row r="605" spans="1:2" ht="15.75" customHeight="1">
      <c r="A605" s="33">
        <v>813010364</v>
      </c>
      <c r="B605" s="98" t="s">
        <v>1841</v>
      </c>
    </row>
    <row r="606" spans="1:2" ht="15.75" customHeight="1">
      <c r="A606" s="33">
        <v>813010867</v>
      </c>
      <c r="B606" s="98" t="s">
        <v>1842</v>
      </c>
    </row>
    <row r="607" spans="1:2" ht="15.75" customHeight="1">
      <c r="A607" s="33">
        <v>813013497</v>
      </c>
      <c r="B607" s="98" t="s">
        <v>1843</v>
      </c>
    </row>
    <row r="608" spans="1:2" ht="15.75" customHeight="1">
      <c r="A608" s="33">
        <v>814000597</v>
      </c>
      <c r="B608" s="98" t="s">
        <v>1844</v>
      </c>
    </row>
    <row r="609" spans="1:2" ht="15.75" customHeight="1">
      <c r="A609" s="33">
        <v>814003006</v>
      </c>
      <c r="B609" s="98" t="s">
        <v>1845</v>
      </c>
    </row>
    <row r="610" spans="1:2" ht="15.75" customHeight="1">
      <c r="A610" s="33">
        <v>814006888</v>
      </c>
      <c r="B610" s="98" t="s">
        <v>1846</v>
      </c>
    </row>
    <row r="611" spans="1:2" ht="15.75" customHeight="1">
      <c r="A611" s="33">
        <v>815003159</v>
      </c>
      <c r="B611" s="98" t="s">
        <v>1847</v>
      </c>
    </row>
    <row r="612" spans="1:2" ht="15.75" customHeight="1">
      <c r="A612" s="33">
        <v>816006359</v>
      </c>
      <c r="B612" s="98" t="s">
        <v>1848</v>
      </c>
    </row>
    <row r="613" spans="1:2" ht="15.75" customHeight="1">
      <c r="A613" s="33">
        <v>817000153</v>
      </c>
      <c r="B613" s="98" t="s">
        <v>1849</v>
      </c>
    </row>
    <row r="614" spans="1:2" ht="15.75" customHeight="1">
      <c r="A614" s="33">
        <v>817001112</v>
      </c>
      <c r="B614" s="98" t="s">
        <v>1850</v>
      </c>
    </row>
    <row r="615" spans="1:2" ht="15.75" customHeight="1">
      <c r="A615" s="33">
        <v>817001328</v>
      </c>
      <c r="B615" s="98" t="s">
        <v>1851</v>
      </c>
    </row>
    <row r="616" spans="1:2" ht="15.75" customHeight="1">
      <c r="A616" s="33">
        <v>817003251</v>
      </c>
      <c r="B616" s="98" t="s">
        <v>1852</v>
      </c>
    </row>
    <row r="617" spans="1:2" ht="15.75" customHeight="1">
      <c r="A617" s="33">
        <v>817004234</v>
      </c>
      <c r="B617" s="98" t="s">
        <v>1853</v>
      </c>
    </row>
    <row r="618" spans="1:2" ht="15.75" customHeight="1">
      <c r="A618" s="33">
        <v>817007115</v>
      </c>
      <c r="B618" s="98" t="s">
        <v>1854</v>
      </c>
    </row>
    <row r="619" spans="1:2" ht="15.75" customHeight="1">
      <c r="A619" s="33">
        <v>818000016</v>
      </c>
      <c r="B619" s="98" t="s">
        <v>1855</v>
      </c>
    </row>
    <row r="620" spans="1:2" ht="15.75" customHeight="1">
      <c r="A620" s="33">
        <v>818000937</v>
      </c>
      <c r="B620" s="98" t="s">
        <v>1856</v>
      </c>
    </row>
    <row r="621" spans="1:2" ht="15.75" customHeight="1">
      <c r="A621" s="33">
        <v>818001250</v>
      </c>
      <c r="B621" s="98" t="s">
        <v>1857</v>
      </c>
    </row>
    <row r="622" spans="1:2" ht="15.75" customHeight="1">
      <c r="A622" s="33">
        <v>818001281</v>
      </c>
      <c r="B622" s="98" t="s">
        <v>1858</v>
      </c>
    </row>
    <row r="623" spans="1:2" ht="15.75" customHeight="1">
      <c r="A623" s="33">
        <v>818001353</v>
      </c>
      <c r="B623" s="98" t="s">
        <v>1859</v>
      </c>
    </row>
    <row r="624" spans="1:2" ht="15.75" customHeight="1">
      <c r="A624" s="33">
        <v>818001968</v>
      </c>
      <c r="B624" s="98" t="s">
        <v>1860</v>
      </c>
    </row>
    <row r="625" spans="1:2" ht="15.75" customHeight="1">
      <c r="A625" s="33">
        <v>818001995</v>
      </c>
      <c r="B625" s="98" t="s">
        <v>1861</v>
      </c>
    </row>
    <row r="626" spans="1:2" ht="15.75" customHeight="1">
      <c r="A626" s="33">
        <v>818002020</v>
      </c>
      <c r="B626" s="98" t="s">
        <v>1862</v>
      </c>
    </row>
    <row r="627" spans="1:2" ht="15.75" customHeight="1">
      <c r="A627" s="33">
        <v>818002076</v>
      </c>
      <c r="B627" s="98" t="s">
        <v>1863</v>
      </c>
    </row>
    <row r="628" spans="1:2" ht="15.75" customHeight="1">
      <c r="A628" s="33">
        <v>818002216</v>
      </c>
      <c r="B628" s="98" t="s">
        <v>1864</v>
      </c>
    </row>
    <row r="629" spans="1:2" ht="15.75" customHeight="1">
      <c r="A629" s="33">
        <v>818002346</v>
      </c>
      <c r="B629" s="98" t="s">
        <v>1865</v>
      </c>
    </row>
    <row r="630" spans="1:2" ht="15.75" customHeight="1">
      <c r="A630" s="33">
        <v>819002119</v>
      </c>
      <c r="B630" s="98" t="s">
        <v>1866</v>
      </c>
    </row>
    <row r="631" spans="1:2" ht="15.75" customHeight="1">
      <c r="A631" s="33">
        <v>819004113</v>
      </c>
      <c r="B631" s="98" t="s">
        <v>1867</v>
      </c>
    </row>
    <row r="632" spans="1:2" ht="15.75" customHeight="1">
      <c r="A632" s="33">
        <v>819004228</v>
      </c>
      <c r="B632" s="98" t="s">
        <v>1868</v>
      </c>
    </row>
    <row r="633" spans="1:2" ht="15.75" customHeight="1">
      <c r="A633" s="33">
        <v>819004310</v>
      </c>
      <c r="B633" s="98" t="s">
        <v>1869</v>
      </c>
    </row>
    <row r="634" spans="1:2" ht="15.75" customHeight="1">
      <c r="A634" s="33">
        <v>819004376</v>
      </c>
      <c r="B634" s="98" t="s">
        <v>1870</v>
      </c>
    </row>
    <row r="635" spans="1:2" ht="15.75" customHeight="1">
      <c r="A635" s="33">
        <v>819004554</v>
      </c>
      <c r="B635" s="98" t="s">
        <v>1871</v>
      </c>
    </row>
    <row r="636" spans="1:2" ht="15.75" customHeight="1">
      <c r="A636" s="33">
        <v>819005142</v>
      </c>
      <c r="B636" s="98" t="s">
        <v>1872</v>
      </c>
    </row>
    <row r="637" spans="1:2" ht="15.75" customHeight="1">
      <c r="A637" s="33">
        <v>819005325</v>
      </c>
      <c r="B637" s="98" t="s">
        <v>1873</v>
      </c>
    </row>
    <row r="638" spans="1:2" ht="15.75" customHeight="1">
      <c r="A638" s="33">
        <v>819005392</v>
      </c>
      <c r="B638" s="98" t="s">
        <v>1874</v>
      </c>
    </row>
    <row r="639" spans="1:2" ht="15.75" customHeight="1">
      <c r="A639" s="33">
        <v>819005433</v>
      </c>
      <c r="B639" s="98" t="s">
        <v>1875</v>
      </c>
    </row>
    <row r="640" spans="1:2" ht="15.75" customHeight="1">
      <c r="A640" s="33">
        <v>819005824</v>
      </c>
      <c r="B640" s="98" t="s">
        <v>1876</v>
      </c>
    </row>
    <row r="641" spans="1:2" ht="15.75" customHeight="1">
      <c r="A641" s="33">
        <v>819006201</v>
      </c>
      <c r="B641" s="98" t="s">
        <v>1877</v>
      </c>
    </row>
    <row r="642" spans="1:2" ht="15.75" customHeight="1">
      <c r="A642" s="33">
        <v>819006346</v>
      </c>
      <c r="B642" s="98" t="s">
        <v>1878</v>
      </c>
    </row>
    <row r="643" spans="1:2" ht="15.75" customHeight="1">
      <c r="A643" s="33">
        <v>819006455</v>
      </c>
      <c r="B643" s="98" t="s">
        <v>1879</v>
      </c>
    </row>
    <row r="644" spans="1:2" ht="15.75" customHeight="1">
      <c r="A644" s="33">
        <v>819006903</v>
      </c>
      <c r="B644" s="98" t="s">
        <v>1880</v>
      </c>
    </row>
    <row r="645" spans="1:2" ht="15.75" customHeight="1">
      <c r="A645" s="33">
        <v>820000392</v>
      </c>
      <c r="B645" s="98" t="s">
        <v>1881</v>
      </c>
    </row>
    <row r="646" spans="1:2" ht="15.75" customHeight="1">
      <c r="A646" s="33">
        <v>820000759</v>
      </c>
      <c r="B646" s="98" t="s">
        <v>1882</v>
      </c>
    </row>
    <row r="647" spans="1:2" ht="15.75" customHeight="1">
      <c r="A647" s="33">
        <v>820002498</v>
      </c>
      <c r="B647" s="98" t="s">
        <v>1883</v>
      </c>
    </row>
    <row r="648" spans="1:2" ht="15.75" customHeight="1">
      <c r="A648" s="33">
        <v>820003677</v>
      </c>
      <c r="B648" s="98" t="s">
        <v>1884</v>
      </c>
    </row>
    <row r="649" spans="1:2" ht="15.75" customHeight="1">
      <c r="A649" s="33">
        <v>820003689</v>
      </c>
      <c r="B649" s="98" t="s">
        <v>1885</v>
      </c>
    </row>
    <row r="650" spans="1:2" ht="15.75" customHeight="1">
      <c r="A650" s="33">
        <v>821001831</v>
      </c>
      <c r="B650" s="98" t="s">
        <v>1886</v>
      </c>
    </row>
    <row r="651" spans="1:2" ht="15.75" customHeight="1">
      <c r="A651" s="33">
        <v>822003658</v>
      </c>
      <c r="B651" s="98" t="s">
        <v>1887</v>
      </c>
    </row>
    <row r="652" spans="1:2" ht="15.75" customHeight="1">
      <c r="A652" s="33">
        <v>823000353</v>
      </c>
      <c r="B652" s="98" t="s">
        <v>1888</v>
      </c>
    </row>
    <row r="653" spans="1:2" ht="15.75" customHeight="1">
      <c r="A653" s="33">
        <v>823000731</v>
      </c>
      <c r="B653" s="98" t="s">
        <v>1889</v>
      </c>
    </row>
    <row r="654" spans="1:2" ht="15.75" customHeight="1">
      <c r="A654" s="33">
        <v>823001041</v>
      </c>
      <c r="B654" s="98" t="s">
        <v>1890</v>
      </c>
    </row>
    <row r="655" spans="1:2" ht="15.75" customHeight="1">
      <c r="A655" s="33">
        <v>823001211</v>
      </c>
      <c r="B655" s="98" t="s">
        <v>1891</v>
      </c>
    </row>
    <row r="656" spans="1:2" ht="15.75" customHeight="1">
      <c r="A656" s="33">
        <v>823001222</v>
      </c>
      <c r="B656" s="98" t="s">
        <v>1892</v>
      </c>
    </row>
    <row r="657" spans="1:2" ht="15.75" customHeight="1">
      <c r="A657" s="33">
        <v>823001350</v>
      </c>
      <c r="B657" s="98" t="s">
        <v>1893</v>
      </c>
    </row>
    <row r="658" spans="1:2" ht="15.75" customHeight="1">
      <c r="A658" s="33">
        <v>823001710</v>
      </c>
      <c r="B658" s="98" t="s">
        <v>1894</v>
      </c>
    </row>
    <row r="659" spans="1:2" ht="15.75" customHeight="1">
      <c r="A659" s="33">
        <v>823001745</v>
      </c>
      <c r="B659" s="98" t="s">
        <v>1895</v>
      </c>
    </row>
    <row r="660" spans="1:2" ht="15.75" customHeight="1">
      <c r="A660" s="33">
        <v>823001926</v>
      </c>
      <c r="B660" s="98" t="s">
        <v>1896</v>
      </c>
    </row>
    <row r="661" spans="1:2" ht="15.75" customHeight="1">
      <c r="A661" s="33">
        <v>823001970</v>
      </c>
      <c r="B661" s="98" t="s">
        <v>1897</v>
      </c>
    </row>
    <row r="662" spans="1:2" ht="15.75" customHeight="1">
      <c r="A662" s="33">
        <v>823002189</v>
      </c>
      <c r="B662" s="98" t="s">
        <v>1898</v>
      </c>
    </row>
    <row r="663" spans="1:2" ht="15.75" customHeight="1">
      <c r="A663" s="33">
        <v>823002341</v>
      </c>
      <c r="B663" s="98" t="s">
        <v>1899</v>
      </c>
    </row>
    <row r="664" spans="1:2" ht="15.75" customHeight="1">
      <c r="A664" s="33">
        <v>823002527</v>
      </c>
      <c r="B664" s="98" t="s">
        <v>1900</v>
      </c>
    </row>
    <row r="665" spans="1:2" ht="15.75" customHeight="1">
      <c r="A665" s="33">
        <v>823002659</v>
      </c>
      <c r="B665" s="98" t="s">
        <v>1901</v>
      </c>
    </row>
    <row r="666" spans="1:2" ht="15.75" customHeight="1">
      <c r="A666" s="33">
        <v>823002697</v>
      </c>
      <c r="B666" s="98" t="s">
        <v>1902</v>
      </c>
    </row>
    <row r="667" spans="1:2" ht="15.75" customHeight="1">
      <c r="A667" s="33">
        <v>823002720</v>
      </c>
      <c r="B667" s="98" t="s">
        <v>1903</v>
      </c>
    </row>
    <row r="668" spans="1:2" ht="15.75" customHeight="1">
      <c r="A668" s="33">
        <v>823002781</v>
      </c>
      <c r="B668" s="98" t="s">
        <v>1904</v>
      </c>
    </row>
    <row r="669" spans="1:2" ht="15.75" customHeight="1">
      <c r="A669" s="33">
        <v>823002783</v>
      </c>
      <c r="B669" s="98" t="s">
        <v>1905</v>
      </c>
    </row>
    <row r="670" spans="1:2" ht="15.75" customHeight="1">
      <c r="A670" s="33">
        <v>823002825</v>
      </c>
      <c r="B670" s="98" t="s">
        <v>1906</v>
      </c>
    </row>
    <row r="671" spans="1:2" ht="15.75" customHeight="1">
      <c r="A671" s="33">
        <v>823003023</v>
      </c>
      <c r="B671" s="98" t="s">
        <v>1907</v>
      </c>
    </row>
    <row r="672" spans="1:2" ht="15.75" customHeight="1">
      <c r="A672" s="33">
        <v>823003083</v>
      </c>
      <c r="B672" s="98" t="s">
        <v>1908</v>
      </c>
    </row>
    <row r="673" spans="1:2" ht="15.75" customHeight="1">
      <c r="A673" s="33">
        <v>823003087</v>
      </c>
      <c r="B673" s="98" t="s">
        <v>1909</v>
      </c>
    </row>
    <row r="674" spans="1:2" ht="15.75" customHeight="1">
      <c r="A674" s="33">
        <v>823003096</v>
      </c>
      <c r="B674" s="98" t="s">
        <v>1910</v>
      </c>
    </row>
    <row r="675" spans="1:2" ht="15.75" customHeight="1">
      <c r="A675" s="33">
        <v>823003184</v>
      </c>
      <c r="B675" s="98" t="s">
        <v>1911</v>
      </c>
    </row>
    <row r="676" spans="1:2" ht="15.75" customHeight="1">
      <c r="A676" s="33">
        <v>823003298</v>
      </c>
      <c r="B676" s="98" t="s">
        <v>1912</v>
      </c>
    </row>
    <row r="677" spans="1:2" ht="15.75" customHeight="1">
      <c r="A677" s="33">
        <v>823003933</v>
      </c>
      <c r="B677" s="98" t="s">
        <v>1913</v>
      </c>
    </row>
    <row r="678" spans="1:2" ht="15.75" customHeight="1">
      <c r="A678" s="33">
        <v>823003944</v>
      </c>
      <c r="B678" s="98" t="s">
        <v>1914</v>
      </c>
    </row>
    <row r="679" spans="1:2" ht="15.75" customHeight="1">
      <c r="A679" s="33">
        <v>823003970</v>
      </c>
      <c r="B679" s="98" t="s">
        <v>1915</v>
      </c>
    </row>
    <row r="680" spans="1:2" ht="15.75" customHeight="1">
      <c r="A680" s="33">
        <v>823004042</v>
      </c>
      <c r="B680" s="98" t="s">
        <v>1916</v>
      </c>
    </row>
    <row r="681" spans="1:2" ht="15.75" customHeight="1">
      <c r="A681" s="33">
        <v>823004079</v>
      </c>
      <c r="B681" s="98" t="s">
        <v>1917</v>
      </c>
    </row>
    <row r="682" spans="1:2" ht="15.75" customHeight="1">
      <c r="A682" s="33">
        <v>823004098</v>
      </c>
      <c r="B682" s="98" t="s">
        <v>1918</v>
      </c>
    </row>
    <row r="683" spans="1:2" ht="15.75" customHeight="1">
      <c r="A683" s="33">
        <v>823004151</v>
      </c>
      <c r="B683" s="98" t="s">
        <v>1919</v>
      </c>
    </row>
    <row r="684" spans="1:2" ht="15.75" customHeight="1">
      <c r="A684" s="33">
        <v>823004236</v>
      </c>
      <c r="B684" s="98" t="s">
        <v>1920</v>
      </c>
    </row>
    <row r="685" spans="1:2" ht="15.75" customHeight="1">
      <c r="A685" s="33">
        <v>823004719</v>
      </c>
      <c r="B685" s="98" t="s">
        <v>1921</v>
      </c>
    </row>
    <row r="686" spans="1:2" ht="15.75" customHeight="1">
      <c r="A686" s="33">
        <v>823004825</v>
      </c>
      <c r="B686" s="98" t="s">
        <v>1922</v>
      </c>
    </row>
    <row r="687" spans="1:2" ht="15.75" customHeight="1">
      <c r="A687" s="33">
        <v>823005303</v>
      </c>
      <c r="B687" s="98" t="s">
        <v>1923</v>
      </c>
    </row>
    <row r="688" spans="1:2" ht="15.75" customHeight="1">
      <c r="A688" s="33">
        <v>823005361</v>
      </c>
      <c r="B688" s="98" t="s">
        <v>1924</v>
      </c>
    </row>
    <row r="689" spans="1:2" ht="15.75" customHeight="1">
      <c r="A689" s="33">
        <v>824000023</v>
      </c>
      <c r="B689" s="98" t="s">
        <v>1925</v>
      </c>
    </row>
    <row r="690" spans="1:2" ht="15.75" customHeight="1">
      <c r="A690" s="33">
        <v>824000269</v>
      </c>
      <c r="B690" s="98" t="s">
        <v>1926</v>
      </c>
    </row>
    <row r="691" spans="1:2" ht="15.75" customHeight="1">
      <c r="A691" s="33">
        <v>824000322</v>
      </c>
      <c r="B691" s="98" t="s">
        <v>1927</v>
      </c>
    </row>
    <row r="692" spans="1:2" ht="15.75" customHeight="1">
      <c r="A692" s="33">
        <v>824000398</v>
      </c>
      <c r="B692" s="98" t="s">
        <v>1928</v>
      </c>
    </row>
    <row r="693" spans="1:2" ht="15.75" customHeight="1">
      <c r="A693" s="33">
        <v>824000527</v>
      </c>
      <c r="B693" s="98" t="s">
        <v>1929</v>
      </c>
    </row>
    <row r="694" spans="1:2" ht="15.75" customHeight="1">
      <c r="A694" s="33">
        <v>824001141</v>
      </c>
      <c r="B694" s="98" t="s">
        <v>1930</v>
      </c>
    </row>
    <row r="695" spans="1:2" ht="15.75" customHeight="1">
      <c r="A695" s="33">
        <v>824001198</v>
      </c>
      <c r="B695" s="98" t="s">
        <v>1931</v>
      </c>
    </row>
    <row r="696" spans="1:2" ht="15.75" customHeight="1">
      <c r="A696" s="33">
        <v>824001412</v>
      </c>
      <c r="B696" s="98" t="s">
        <v>1932</v>
      </c>
    </row>
    <row r="697" spans="1:2" ht="15.75" customHeight="1">
      <c r="A697" s="33">
        <v>824001437</v>
      </c>
      <c r="B697" s="98" t="s">
        <v>1933</v>
      </c>
    </row>
    <row r="698" spans="1:2" ht="15.75" customHeight="1">
      <c r="A698" s="33">
        <v>824002211</v>
      </c>
      <c r="B698" s="98" t="s">
        <v>1934</v>
      </c>
    </row>
    <row r="699" spans="1:2" ht="15.75" customHeight="1">
      <c r="A699" s="33">
        <v>824002319</v>
      </c>
      <c r="B699" s="98" t="s">
        <v>1935</v>
      </c>
    </row>
    <row r="700" spans="1:2" ht="15.75" customHeight="1">
      <c r="A700" s="33">
        <v>824002358</v>
      </c>
      <c r="B700" s="98" t="s">
        <v>1936</v>
      </c>
    </row>
    <row r="701" spans="1:2" ht="15.75" customHeight="1">
      <c r="A701" s="33">
        <v>824002390</v>
      </c>
      <c r="B701" s="98" t="s">
        <v>1937</v>
      </c>
    </row>
    <row r="702" spans="1:2" ht="15.75" customHeight="1">
      <c r="A702" s="33">
        <v>824002783</v>
      </c>
      <c r="B702" s="98" t="s">
        <v>1938</v>
      </c>
    </row>
    <row r="703" spans="1:2" ht="15.75" customHeight="1">
      <c r="A703" s="33">
        <v>824002916</v>
      </c>
      <c r="B703" s="98" t="s">
        <v>1939</v>
      </c>
    </row>
    <row r="704" spans="1:2" ht="15.75" customHeight="1">
      <c r="A704" s="33">
        <v>824004737</v>
      </c>
      <c r="B704" s="98" t="s">
        <v>1940</v>
      </c>
    </row>
    <row r="705" spans="1:2" ht="15.75" customHeight="1">
      <c r="A705" s="33">
        <v>824005145</v>
      </c>
      <c r="B705" s="98" t="s">
        <v>1941</v>
      </c>
    </row>
    <row r="706" spans="1:2" ht="15.75" customHeight="1">
      <c r="A706" s="33">
        <v>824005366</v>
      </c>
      <c r="B706" s="98" t="s">
        <v>1942</v>
      </c>
    </row>
    <row r="707" spans="1:2" ht="15.75" customHeight="1">
      <c r="A707" s="33">
        <v>824006556</v>
      </c>
      <c r="B707" s="98" t="s">
        <v>1943</v>
      </c>
    </row>
    <row r="708" spans="1:2" ht="15.75" customHeight="1">
      <c r="A708" s="33">
        <v>825000333</v>
      </c>
      <c r="B708" s="98" t="s">
        <v>1944</v>
      </c>
    </row>
    <row r="709" spans="1:2" ht="15.75" customHeight="1">
      <c r="A709" s="33">
        <v>825000490</v>
      </c>
      <c r="B709" s="98" t="s">
        <v>1945</v>
      </c>
    </row>
    <row r="710" spans="1:2" ht="15.75" customHeight="1">
      <c r="A710" s="33">
        <v>825000680</v>
      </c>
      <c r="B710" s="98" t="s">
        <v>1946</v>
      </c>
    </row>
    <row r="711" spans="1:2" ht="15.75" customHeight="1">
      <c r="A711" s="33">
        <v>825001140</v>
      </c>
      <c r="B711" s="98" t="s">
        <v>1947</v>
      </c>
    </row>
    <row r="712" spans="1:2" ht="15.75" customHeight="1">
      <c r="A712" s="33">
        <v>825001154</v>
      </c>
      <c r="B712" s="98" t="s">
        <v>1948</v>
      </c>
    </row>
    <row r="713" spans="1:2" ht="15.75" customHeight="1">
      <c r="A713" s="33">
        <v>825001191</v>
      </c>
      <c r="B713" s="98" t="s">
        <v>1949</v>
      </c>
    </row>
    <row r="714" spans="1:2" ht="15.75" customHeight="1">
      <c r="A714" s="33">
        <v>825001418</v>
      </c>
      <c r="B714" s="98" t="s">
        <v>1950</v>
      </c>
    </row>
    <row r="715" spans="1:2" ht="15.75" customHeight="1">
      <c r="A715" s="33">
        <v>825001517</v>
      </c>
      <c r="B715" s="98" t="s">
        <v>1951</v>
      </c>
    </row>
    <row r="716" spans="1:2" ht="15.75" customHeight="1">
      <c r="A716" s="33">
        <v>825001520</v>
      </c>
      <c r="B716" s="98" t="s">
        <v>1952</v>
      </c>
    </row>
    <row r="717" spans="1:2" ht="15.75" customHeight="1">
      <c r="A717" s="33">
        <v>825001541</v>
      </c>
      <c r="B717" s="98" t="s">
        <v>1953</v>
      </c>
    </row>
    <row r="718" spans="1:2" ht="15.75" customHeight="1">
      <c r="A718" s="33">
        <v>825001589</v>
      </c>
      <c r="B718" s="98" t="s">
        <v>1954</v>
      </c>
    </row>
    <row r="719" spans="1:2" ht="15.75" customHeight="1">
      <c r="A719" s="33">
        <v>825001599</v>
      </c>
      <c r="B719" s="98" t="s">
        <v>1955</v>
      </c>
    </row>
    <row r="720" spans="1:2" ht="15.75" customHeight="1">
      <c r="A720" s="33">
        <v>825001808</v>
      </c>
      <c r="B720" s="98" t="s">
        <v>1956</v>
      </c>
    </row>
    <row r="721" spans="1:2" ht="15.75" customHeight="1">
      <c r="A721" s="33">
        <v>825002002</v>
      </c>
      <c r="B721" s="98" t="s">
        <v>1957</v>
      </c>
    </row>
    <row r="722" spans="1:2" ht="15.75" customHeight="1">
      <c r="A722" s="33">
        <v>825002065</v>
      </c>
      <c r="B722" s="98" t="s">
        <v>1958</v>
      </c>
    </row>
    <row r="723" spans="1:2" ht="15.75" customHeight="1">
      <c r="A723" s="33">
        <v>825002112</v>
      </c>
      <c r="B723" s="98" t="s">
        <v>1959</v>
      </c>
    </row>
    <row r="724" spans="1:2" ht="15.75" customHeight="1">
      <c r="A724" s="33">
        <v>825002400</v>
      </c>
      <c r="B724" s="98" t="s">
        <v>1960</v>
      </c>
    </row>
    <row r="725" spans="1:2" ht="15.75" customHeight="1">
      <c r="A725" s="33">
        <v>825002721</v>
      </c>
      <c r="B725" s="98" t="s">
        <v>1961</v>
      </c>
    </row>
    <row r="726" spans="1:2" ht="15.75" customHeight="1">
      <c r="A726" s="33">
        <v>825003721</v>
      </c>
      <c r="B726" s="98" t="s">
        <v>1962</v>
      </c>
    </row>
    <row r="727" spans="1:2" ht="15.75" customHeight="1">
      <c r="A727" s="33">
        <v>825004199</v>
      </c>
      <c r="B727" s="98" t="s">
        <v>1963</v>
      </c>
    </row>
    <row r="728" spans="1:2" ht="15.75" customHeight="1">
      <c r="A728" s="33">
        <v>826000639</v>
      </c>
      <c r="B728" s="98" t="s">
        <v>1964</v>
      </c>
    </row>
    <row r="729" spans="1:2" ht="15.75" customHeight="1">
      <c r="A729" s="33">
        <v>826000831</v>
      </c>
      <c r="B729" s="98" t="s">
        <v>1965</v>
      </c>
    </row>
    <row r="730" spans="1:2" ht="15.75" customHeight="1">
      <c r="A730" s="33">
        <v>826001830</v>
      </c>
      <c r="B730" s="98" t="s">
        <v>1966</v>
      </c>
    </row>
    <row r="731" spans="1:2" ht="15.75" customHeight="1">
      <c r="A731" s="33">
        <v>827000894</v>
      </c>
      <c r="B731" s="98" t="s">
        <v>1967</v>
      </c>
    </row>
    <row r="732" spans="1:2" ht="15.75" customHeight="1">
      <c r="A732" s="33">
        <v>828000312</v>
      </c>
      <c r="B732" s="98" t="s">
        <v>1968</v>
      </c>
    </row>
    <row r="733" spans="1:2" ht="15.75" customHeight="1">
      <c r="A733" s="33">
        <v>828001725</v>
      </c>
      <c r="B733" s="98" t="s">
        <v>1969</v>
      </c>
    </row>
    <row r="734" spans="1:2" ht="15.75" customHeight="1">
      <c r="A734" s="33">
        <v>828002738</v>
      </c>
      <c r="B734" s="98" t="s">
        <v>1970</v>
      </c>
    </row>
    <row r="735" spans="1:2" ht="15.75" customHeight="1">
      <c r="A735" s="33">
        <v>829000108</v>
      </c>
      <c r="B735" s="98" t="s">
        <v>1971</v>
      </c>
    </row>
    <row r="736" spans="1:2" ht="15.75" customHeight="1">
      <c r="A736" s="33">
        <v>829000124</v>
      </c>
      <c r="B736" s="98" t="s">
        <v>1972</v>
      </c>
    </row>
    <row r="737" spans="1:2" ht="15.75" customHeight="1">
      <c r="A737" s="33">
        <v>829001430</v>
      </c>
      <c r="B737" s="98" t="s">
        <v>1973</v>
      </c>
    </row>
    <row r="738" spans="1:2" ht="15.75" customHeight="1">
      <c r="A738" s="33">
        <v>830000866</v>
      </c>
      <c r="B738" s="98" t="s">
        <v>1974</v>
      </c>
    </row>
    <row r="739" spans="1:2" ht="15.75" customHeight="1">
      <c r="A739" s="33">
        <v>830002396</v>
      </c>
      <c r="B739" s="98" t="s">
        <v>1975</v>
      </c>
    </row>
    <row r="740" spans="1:2" ht="15.75" customHeight="1">
      <c r="A740" s="33">
        <v>830006047</v>
      </c>
      <c r="B740" s="98" t="s">
        <v>1976</v>
      </c>
    </row>
    <row r="741" spans="1:2" ht="15.75" customHeight="1">
      <c r="A741" s="33">
        <v>830006152</v>
      </c>
      <c r="B741" s="98" t="s">
        <v>1977</v>
      </c>
    </row>
    <row r="742" spans="1:2" ht="15.75" customHeight="1">
      <c r="A742" s="33">
        <v>830006656</v>
      </c>
      <c r="B742" s="98" t="s">
        <v>1978</v>
      </c>
    </row>
    <row r="743" spans="1:2" ht="15.75" customHeight="1">
      <c r="A743" s="33">
        <v>830007378</v>
      </c>
      <c r="B743" s="98" t="s">
        <v>1979</v>
      </c>
    </row>
    <row r="744" spans="1:2" ht="15.75" customHeight="1">
      <c r="A744" s="33">
        <v>830008899</v>
      </c>
      <c r="B744" s="98" t="s">
        <v>1980</v>
      </c>
    </row>
    <row r="745" spans="1:2" ht="15.75" customHeight="1">
      <c r="A745" s="33">
        <v>830016953</v>
      </c>
      <c r="B745" s="98" t="s">
        <v>1981</v>
      </c>
    </row>
    <row r="746" spans="1:2" ht="15.75" customHeight="1">
      <c r="A746" s="33">
        <v>830019863</v>
      </c>
      <c r="B746" s="98" t="s">
        <v>1982</v>
      </c>
    </row>
    <row r="747" spans="1:2" ht="15.75" customHeight="1">
      <c r="A747" s="33">
        <v>830024756</v>
      </c>
      <c r="B747" s="98" t="s">
        <v>1983</v>
      </c>
    </row>
    <row r="748" spans="1:2" ht="15.75" customHeight="1">
      <c r="A748" s="33">
        <v>830027931</v>
      </c>
      <c r="B748" s="98" t="s">
        <v>1984</v>
      </c>
    </row>
    <row r="749" spans="1:2" ht="15.75" customHeight="1">
      <c r="A749" s="33">
        <v>830029833</v>
      </c>
      <c r="B749" s="98" t="s">
        <v>1985</v>
      </c>
    </row>
    <row r="750" spans="1:2" ht="15.75" customHeight="1">
      <c r="A750" s="33">
        <v>830031443</v>
      </c>
      <c r="B750" s="98" t="s">
        <v>1986</v>
      </c>
    </row>
    <row r="751" spans="1:2" ht="15.75" customHeight="1">
      <c r="A751" s="33">
        <v>830031585</v>
      </c>
      <c r="B751" s="98" t="s">
        <v>1987</v>
      </c>
    </row>
    <row r="752" spans="1:2" ht="15.75" customHeight="1">
      <c r="A752" s="33">
        <v>830033400</v>
      </c>
      <c r="B752" s="98" t="s">
        <v>1988</v>
      </c>
    </row>
    <row r="753" spans="1:2" ht="15.75" customHeight="1">
      <c r="A753" s="33">
        <v>830044272</v>
      </c>
      <c r="B753" s="98" t="s">
        <v>1989</v>
      </c>
    </row>
    <row r="754" spans="1:2" ht="15.75" customHeight="1">
      <c r="A754" s="33">
        <v>830044462</v>
      </c>
      <c r="B754" s="98" t="s">
        <v>1990</v>
      </c>
    </row>
    <row r="755" spans="1:2" ht="15.75" customHeight="1">
      <c r="A755" s="33">
        <v>830044484</v>
      </c>
      <c r="B755" s="98" t="s">
        <v>1991</v>
      </c>
    </row>
    <row r="756" spans="1:2" ht="15.75" customHeight="1">
      <c r="A756" s="33">
        <v>830045172</v>
      </c>
      <c r="B756" s="98" t="s">
        <v>1992</v>
      </c>
    </row>
    <row r="757" spans="1:2" ht="15.75" customHeight="1">
      <c r="A757" s="33">
        <v>830045220</v>
      </c>
      <c r="B757" s="98" t="s">
        <v>1993</v>
      </c>
    </row>
    <row r="758" spans="1:2" ht="15.75" customHeight="1">
      <c r="A758" s="33">
        <v>830053610</v>
      </c>
      <c r="B758" s="98" t="s">
        <v>1994</v>
      </c>
    </row>
    <row r="759" spans="1:2" ht="15.75" customHeight="1">
      <c r="A759" s="33">
        <v>830072816</v>
      </c>
      <c r="B759" s="98" t="s">
        <v>1995</v>
      </c>
    </row>
    <row r="760" spans="1:2" ht="15.75" customHeight="1">
      <c r="A760" s="33">
        <v>830073291</v>
      </c>
      <c r="B760" s="98" t="s">
        <v>1996</v>
      </c>
    </row>
    <row r="761" spans="1:2" ht="15.75" customHeight="1">
      <c r="A761" s="33">
        <v>830082544</v>
      </c>
      <c r="B761" s="98" t="s">
        <v>1997</v>
      </c>
    </row>
    <row r="762" spans="1:2" ht="15.75" customHeight="1">
      <c r="A762" s="33">
        <v>830107985</v>
      </c>
      <c r="B762" s="98" t="s">
        <v>1998</v>
      </c>
    </row>
    <row r="763" spans="1:2" ht="15.75" customHeight="1">
      <c r="A763" s="33">
        <v>830120535</v>
      </c>
      <c r="B763" s="98" t="s">
        <v>1999</v>
      </c>
    </row>
    <row r="764" spans="1:2" ht="15.75" customHeight="1">
      <c r="A764" s="33">
        <v>830123253</v>
      </c>
      <c r="B764" s="98" t="s">
        <v>2000</v>
      </c>
    </row>
    <row r="765" spans="1:2" ht="15.75" customHeight="1">
      <c r="A765" s="33">
        <v>830142249</v>
      </c>
      <c r="B765" s="98" t="s">
        <v>2001</v>
      </c>
    </row>
    <row r="766" spans="1:2" ht="15.75" customHeight="1">
      <c r="A766" s="33">
        <v>830143202</v>
      </c>
      <c r="B766" s="98" t="s">
        <v>2002</v>
      </c>
    </row>
    <row r="767" spans="1:2" ht="15.75" customHeight="1">
      <c r="A767" s="33">
        <v>830144521</v>
      </c>
      <c r="B767" s="98" t="s">
        <v>2003</v>
      </c>
    </row>
    <row r="768" spans="1:2" ht="15.75" customHeight="1">
      <c r="A768" s="33">
        <v>830500926</v>
      </c>
      <c r="B768" s="98" t="s">
        <v>2004</v>
      </c>
    </row>
    <row r="769" spans="1:2" ht="15.75" customHeight="1">
      <c r="A769" s="33">
        <v>830504778</v>
      </c>
      <c r="B769" s="98" t="s">
        <v>2005</v>
      </c>
    </row>
    <row r="770" spans="1:2" ht="15.75" customHeight="1">
      <c r="A770" s="33">
        <v>830506297</v>
      </c>
      <c r="B770" s="98" t="s">
        <v>2006</v>
      </c>
    </row>
    <row r="771" spans="1:2" ht="15.75" customHeight="1">
      <c r="A771" s="33">
        <v>830507841</v>
      </c>
      <c r="B771" s="98" t="s">
        <v>2007</v>
      </c>
    </row>
    <row r="772" spans="1:2" ht="15.75" customHeight="1">
      <c r="A772" s="33">
        <v>830508232</v>
      </c>
      <c r="B772" s="98" t="s">
        <v>2008</v>
      </c>
    </row>
    <row r="773" spans="1:2" ht="15.75" customHeight="1">
      <c r="A773" s="33">
        <v>830508333</v>
      </c>
      <c r="B773" s="98" t="s">
        <v>2009</v>
      </c>
    </row>
    <row r="774" spans="1:2" ht="15.75" customHeight="1">
      <c r="A774" s="33">
        <v>830508876</v>
      </c>
      <c r="B774" s="98" t="s">
        <v>2010</v>
      </c>
    </row>
    <row r="775" spans="1:2" ht="15.75" customHeight="1">
      <c r="A775" s="33">
        <v>830510073</v>
      </c>
      <c r="B775" s="98" t="s">
        <v>2011</v>
      </c>
    </row>
    <row r="776" spans="1:2" ht="15.75" customHeight="1">
      <c r="A776" s="33">
        <v>830510399</v>
      </c>
      <c r="B776" s="98" t="s">
        <v>2012</v>
      </c>
    </row>
    <row r="777" spans="1:2" ht="15.75" customHeight="1">
      <c r="A777" s="33">
        <v>830510478</v>
      </c>
      <c r="B777" s="98" t="s">
        <v>2013</v>
      </c>
    </row>
    <row r="778" spans="1:2" ht="15.75" customHeight="1">
      <c r="A778" s="33">
        <v>830512219</v>
      </c>
      <c r="B778" s="98" t="s">
        <v>2014</v>
      </c>
    </row>
    <row r="779" spans="1:2" ht="15.75" customHeight="1">
      <c r="A779" s="33">
        <v>830513843</v>
      </c>
      <c r="B779" s="98" t="s">
        <v>2015</v>
      </c>
    </row>
    <row r="780" spans="1:2" ht="15.75" customHeight="1">
      <c r="A780" s="33">
        <v>830515088</v>
      </c>
      <c r="B780" s="98" t="s">
        <v>2016</v>
      </c>
    </row>
    <row r="781" spans="1:2" ht="15.75" customHeight="1">
      <c r="A781" s="33">
        <v>832000236</v>
      </c>
      <c r="B781" s="98" t="s">
        <v>2017</v>
      </c>
    </row>
    <row r="782" spans="1:2" ht="15.75" customHeight="1">
      <c r="A782" s="33">
        <v>832000573</v>
      </c>
      <c r="B782" s="98" t="s">
        <v>2018</v>
      </c>
    </row>
    <row r="783" spans="1:2" ht="15.75" customHeight="1">
      <c r="A783" s="33">
        <v>832003813</v>
      </c>
      <c r="B783" s="98" t="s">
        <v>2019</v>
      </c>
    </row>
    <row r="784" spans="1:2" ht="15.75" customHeight="1">
      <c r="A784" s="33">
        <v>834000039</v>
      </c>
      <c r="B784" s="98" t="s">
        <v>2020</v>
      </c>
    </row>
    <row r="785" spans="1:2" ht="15.75" customHeight="1">
      <c r="A785" s="33">
        <v>834000062</v>
      </c>
      <c r="B785" s="98" t="s">
        <v>2021</v>
      </c>
    </row>
    <row r="786" spans="1:2" ht="15.75" customHeight="1">
      <c r="A786" s="33">
        <v>834001100</v>
      </c>
      <c r="B786" s="98" t="s">
        <v>2022</v>
      </c>
    </row>
    <row r="787" spans="1:2" ht="15.75" customHeight="1">
      <c r="A787" s="33">
        <v>834001670</v>
      </c>
      <c r="B787" s="98" t="s">
        <v>2023</v>
      </c>
    </row>
    <row r="788" spans="1:2" ht="15.75" customHeight="1">
      <c r="A788" s="33">
        <v>837000444</v>
      </c>
      <c r="B788" s="98" t="s">
        <v>2024</v>
      </c>
    </row>
    <row r="789" spans="1:2" ht="15.75" customHeight="1">
      <c r="A789" s="33">
        <v>837000762</v>
      </c>
      <c r="B789" s="98" t="s">
        <v>2025</v>
      </c>
    </row>
    <row r="790" spans="1:2" ht="15.75" customHeight="1">
      <c r="A790" s="33">
        <v>838000202</v>
      </c>
      <c r="B790" s="98" t="s">
        <v>2026</v>
      </c>
    </row>
    <row r="791" spans="1:2" ht="15.75" customHeight="1">
      <c r="A791" s="33">
        <v>839000540</v>
      </c>
      <c r="B791" s="98" t="s">
        <v>2027</v>
      </c>
    </row>
    <row r="792" spans="1:2" ht="15.75" customHeight="1">
      <c r="A792" s="33">
        <v>840000388</v>
      </c>
      <c r="B792" s="98" t="s">
        <v>2028</v>
      </c>
    </row>
    <row r="793" spans="1:2" ht="15.75" customHeight="1">
      <c r="A793" s="33">
        <v>840000903</v>
      </c>
      <c r="B793" s="98" t="s">
        <v>2029</v>
      </c>
    </row>
    <row r="794" spans="1:2" ht="15.75" customHeight="1">
      <c r="A794" s="33">
        <v>860006648</v>
      </c>
      <c r="B794" s="98" t="s">
        <v>2030</v>
      </c>
    </row>
    <row r="795" spans="1:2" ht="15.75" customHeight="1">
      <c r="A795" s="33">
        <v>860006696</v>
      </c>
      <c r="B795" s="98" t="s">
        <v>2031</v>
      </c>
    </row>
    <row r="796" spans="1:2" ht="15.75" customHeight="1">
      <c r="A796" s="33">
        <v>860006705</v>
      </c>
      <c r="B796" s="98" t="s">
        <v>2032</v>
      </c>
    </row>
    <row r="797" spans="1:2" ht="15.75" customHeight="1">
      <c r="A797" s="33">
        <v>860007336</v>
      </c>
      <c r="B797" s="98" t="s">
        <v>2033</v>
      </c>
    </row>
    <row r="798" spans="1:2" ht="15.75" customHeight="1">
      <c r="A798" s="33">
        <v>860010077</v>
      </c>
      <c r="B798" s="98" t="s">
        <v>2034</v>
      </c>
    </row>
    <row r="799" spans="1:2" ht="15.75" customHeight="1">
      <c r="A799" s="33">
        <v>860010457</v>
      </c>
      <c r="B799" s="98" t="s">
        <v>2035</v>
      </c>
    </row>
    <row r="800" spans="1:2" ht="15.75" customHeight="1">
      <c r="A800" s="33">
        <v>860010526</v>
      </c>
      <c r="B800" s="98" t="s">
        <v>2036</v>
      </c>
    </row>
    <row r="801" spans="1:2" ht="15.75" customHeight="1">
      <c r="A801" s="33">
        <v>860014066</v>
      </c>
      <c r="B801" s="98" t="s">
        <v>2037</v>
      </c>
    </row>
    <row r="802" spans="1:2" ht="15.75" customHeight="1">
      <c r="A802" s="33">
        <v>860020076</v>
      </c>
      <c r="B802" s="98" t="s">
        <v>2038</v>
      </c>
    </row>
    <row r="803" spans="1:2" ht="15.75" customHeight="1">
      <c r="A803" s="33">
        <v>860021713</v>
      </c>
      <c r="B803" s="98" t="s">
        <v>2039</v>
      </c>
    </row>
    <row r="804" spans="1:2" ht="15.75" customHeight="1">
      <c r="A804" s="33">
        <v>860021793</v>
      </c>
      <c r="B804" s="98" t="s">
        <v>2040</v>
      </c>
    </row>
    <row r="805" spans="1:2" ht="15.75" customHeight="1">
      <c r="A805" s="33">
        <v>860023424</v>
      </c>
      <c r="B805" s="98" t="s">
        <v>2041</v>
      </c>
    </row>
    <row r="806" spans="1:2" ht="15.75" customHeight="1">
      <c r="A806" s="33">
        <v>860024041</v>
      </c>
      <c r="B806" s="98" t="s">
        <v>2042</v>
      </c>
    </row>
    <row r="807" spans="1:2" ht="15.75" customHeight="1">
      <c r="A807" s="33">
        <v>860026095</v>
      </c>
      <c r="B807" s="98" t="s">
        <v>2043</v>
      </c>
    </row>
    <row r="808" spans="1:2" ht="15.75" customHeight="1">
      <c r="A808" s="33">
        <v>860028677</v>
      </c>
      <c r="B808" s="98" t="s">
        <v>2044</v>
      </c>
    </row>
    <row r="809" spans="1:2" ht="15.75" customHeight="1">
      <c r="A809" s="33">
        <v>860029856</v>
      </c>
      <c r="B809" s="98" t="s">
        <v>2045</v>
      </c>
    </row>
    <row r="810" spans="1:2" ht="15.75" customHeight="1">
      <c r="A810" s="33">
        <v>860031909</v>
      </c>
      <c r="B810" s="98" t="s">
        <v>2046</v>
      </c>
    </row>
    <row r="811" spans="1:2" ht="15.75" customHeight="1">
      <c r="A811" s="33">
        <v>860071169</v>
      </c>
      <c r="B811" s="98" t="s">
        <v>2047</v>
      </c>
    </row>
    <row r="812" spans="1:2" ht="15.75" customHeight="1">
      <c r="A812" s="33">
        <v>860516050</v>
      </c>
      <c r="B812" s="98" t="s">
        <v>2048</v>
      </c>
    </row>
    <row r="813" spans="1:2" ht="15.75" customHeight="1">
      <c r="A813" s="33">
        <v>860520247</v>
      </c>
      <c r="B813" s="98" t="s">
        <v>2049</v>
      </c>
    </row>
    <row r="814" spans="1:2" ht="15.75" customHeight="1">
      <c r="A814" s="33">
        <v>860527146</v>
      </c>
      <c r="B814" s="98" t="s">
        <v>2050</v>
      </c>
    </row>
    <row r="815" spans="1:2" ht="15.75" customHeight="1">
      <c r="A815" s="33">
        <v>860529923</v>
      </c>
      <c r="B815" s="98" t="s">
        <v>2051</v>
      </c>
    </row>
    <row r="816" spans="1:2" ht="15.75" customHeight="1">
      <c r="A816" s="33">
        <v>860532822</v>
      </c>
      <c r="B816" s="98" t="s">
        <v>2052</v>
      </c>
    </row>
    <row r="817" spans="1:2" ht="15.75" customHeight="1">
      <c r="A817" s="33">
        <v>890002479</v>
      </c>
      <c r="B817" s="98" t="s">
        <v>2053</v>
      </c>
    </row>
    <row r="818" spans="1:2" ht="15.75" customHeight="1">
      <c r="A818" s="33">
        <v>890102145</v>
      </c>
      <c r="B818" s="98" t="s">
        <v>2054</v>
      </c>
    </row>
    <row r="819" spans="1:2" ht="15.75" customHeight="1">
      <c r="A819" s="33">
        <v>890200106</v>
      </c>
      <c r="B819" s="98" t="s">
        <v>2055</v>
      </c>
    </row>
    <row r="820" spans="1:2" ht="15.75" customHeight="1">
      <c r="A820" s="33">
        <v>890201578</v>
      </c>
      <c r="B820" s="98" t="s">
        <v>2056</v>
      </c>
    </row>
    <row r="821" spans="1:2" ht="15.75" customHeight="1">
      <c r="A821" s="33">
        <v>890204066</v>
      </c>
      <c r="B821" s="98" t="s">
        <v>2057</v>
      </c>
    </row>
    <row r="822" spans="1:2" ht="15.75" customHeight="1">
      <c r="A822" s="33">
        <v>890205135</v>
      </c>
      <c r="B822" s="98" t="s">
        <v>2058</v>
      </c>
    </row>
    <row r="823" spans="1:2" ht="15.75" customHeight="1">
      <c r="A823" s="33">
        <v>890207407</v>
      </c>
      <c r="B823" s="98" t="s">
        <v>2059</v>
      </c>
    </row>
    <row r="824" spans="1:2" ht="15.75" customHeight="1">
      <c r="A824" s="33">
        <v>890207418</v>
      </c>
      <c r="B824" s="98" t="s">
        <v>2060</v>
      </c>
    </row>
    <row r="825" spans="1:2" ht="15.75" customHeight="1">
      <c r="A825" s="33">
        <v>890207419</v>
      </c>
      <c r="B825" s="98" t="s">
        <v>2061</v>
      </c>
    </row>
    <row r="826" spans="1:2" ht="15.75" customHeight="1">
      <c r="A826" s="33">
        <v>890207421</v>
      </c>
      <c r="B826" s="98" t="s">
        <v>2062</v>
      </c>
    </row>
    <row r="827" spans="1:2" ht="15.75" customHeight="1">
      <c r="A827" s="33">
        <v>890207427</v>
      </c>
      <c r="B827" s="98" t="s">
        <v>2063</v>
      </c>
    </row>
    <row r="828" spans="1:2" ht="15.75" customHeight="1">
      <c r="A828" s="33">
        <v>890208030</v>
      </c>
      <c r="B828" s="98" t="s">
        <v>2064</v>
      </c>
    </row>
    <row r="829" spans="1:2" ht="15.75" customHeight="1">
      <c r="A829" s="33">
        <v>890208122</v>
      </c>
      <c r="B829" s="98" t="s">
        <v>2065</v>
      </c>
    </row>
    <row r="830" spans="1:2" ht="15.75" customHeight="1">
      <c r="A830" s="33">
        <v>890212037</v>
      </c>
      <c r="B830" s="98" t="s">
        <v>2066</v>
      </c>
    </row>
    <row r="831" spans="1:2" ht="15.75" customHeight="1">
      <c r="A831" s="33">
        <v>890212101</v>
      </c>
      <c r="B831" s="98" t="s">
        <v>2067</v>
      </c>
    </row>
    <row r="832" spans="1:2" ht="15.75" customHeight="1">
      <c r="A832" s="33">
        <v>890270163</v>
      </c>
      <c r="B832" s="98" t="s">
        <v>2068</v>
      </c>
    </row>
    <row r="833" spans="1:2" ht="15.75" customHeight="1">
      <c r="A833" s="33">
        <v>890270537</v>
      </c>
      <c r="B833" s="98" t="s">
        <v>2069</v>
      </c>
    </row>
    <row r="834" spans="1:2" ht="15.75" customHeight="1">
      <c r="A834" s="33">
        <v>890303208</v>
      </c>
      <c r="B834" s="98" t="s">
        <v>2070</v>
      </c>
    </row>
    <row r="835" spans="1:2" ht="15.75" customHeight="1">
      <c r="A835" s="33">
        <v>890305430</v>
      </c>
      <c r="B835" s="98" t="s">
        <v>2071</v>
      </c>
    </row>
    <row r="836" spans="1:2" ht="15.75" customHeight="1">
      <c r="A836" s="33">
        <v>890309181</v>
      </c>
      <c r="B836" s="98" t="s">
        <v>2072</v>
      </c>
    </row>
    <row r="837" spans="1:2" ht="15.75" customHeight="1">
      <c r="A837" s="33">
        <v>890310815</v>
      </c>
      <c r="B837" s="98" t="s">
        <v>2073</v>
      </c>
    </row>
    <row r="838" spans="1:2" ht="15.75" customHeight="1">
      <c r="A838" s="33">
        <v>890311443</v>
      </c>
      <c r="B838" s="98" t="s">
        <v>2074</v>
      </c>
    </row>
    <row r="839" spans="1:2" ht="15.75" customHeight="1">
      <c r="A839" s="33">
        <v>890311953</v>
      </c>
      <c r="B839" s="98" t="s">
        <v>2075</v>
      </c>
    </row>
    <row r="840" spans="1:2" ht="15.75" customHeight="1">
      <c r="A840" s="33">
        <v>890312284</v>
      </c>
      <c r="B840" s="98" t="s">
        <v>2076</v>
      </c>
    </row>
    <row r="841" spans="1:2" ht="15.75" customHeight="1">
      <c r="A841" s="33">
        <v>890312809</v>
      </c>
      <c r="B841" s="98" t="s">
        <v>2077</v>
      </c>
    </row>
    <row r="842" spans="1:2" ht="15.75" customHeight="1">
      <c r="A842" s="33">
        <v>890313099</v>
      </c>
      <c r="B842" s="98" t="s">
        <v>2078</v>
      </c>
    </row>
    <row r="843" spans="1:2" ht="15.75" customHeight="1">
      <c r="A843" s="33">
        <v>890313124</v>
      </c>
      <c r="B843" s="98" t="s">
        <v>2079</v>
      </c>
    </row>
    <row r="844" spans="1:2" ht="15.75" customHeight="1">
      <c r="A844" s="33">
        <v>890313136</v>
      </c>
      <c r="B844" s="98" t="s">
        <v>2080</v>
      </c>
    </row>
    <row r="845" spans="1:2" ht="15.75" customHeight="1">
      <c r="A845" s="33">
        <v>890313844</v>
      </c>
      <c r="B845" s="98" t="s">
        <v>2081</v>
      </c>
    </row>
    <row r="846" spans="1:2" ht="15.75" customHeight="1">
      <c r="A846" s="33">
        <v>890317980</v>
      </c>
      <c r="B846" s="98" t="s">
        <v>2082</v>
      </c>
    </row>
    <row r="847" spans="1:2" ht="15.75" customHeight="1">
      <c r="A847" s="33">
        <v>890318034</v>
      </c>
      <c r="B847" s="98" t="s">
        <v>2083</v>
      </c>
    </row>
    <row r="848" spans="1:2" ht="15.75" customHeight="1">
      <c r="A848" s="33">
        <v>890403358</v>
      </c>
      <c r="B848" s="98" t="s">
        <v>2084</v>
      </c>
    </row>
    <row r="849" spans="1:2" ht="15.75" customHeight="1">
      <c r="A849" s="33">
        <v>890404361</v>
      </c>
      <c r="B849" s="98" t="s">
        <v>2085</v>
      </c>
    </row>
    <row r="850" spans="1:2" ht="15.75" customHeight="1">
      <c r="A850" s="33">
        <v>890480357</v>
      </c>
      <c r="B850" s="98" t="s">
        <v>2086</v>
      </c>
    </row>
    <row r="851" spans="1:2" ht="15.75" customHeight="1">
      <c r="A851" s="33">
        <v>890480446</v>
      </c>
      <c r="B851" s="98" t="s">
        <v>2087</v>
      </c>
    </row>
    <row r="852" spans="1:2" ht="15.75" customHeight="1">
      <c r="A852" s="33">
        <v>890480496</v>
      </c>
      <c r="B852" s="98" t="s">
        <v>2088</v>
      </c>
    </row>
    <row r="853" spans="1:2" ht="15.75" customHeight="1">
      <c r="A853" s="33">
        <v>890480594</v>
      </c>
      <c r="B853" s="98" t="s">
        <v>2089</v>
      </c>
    </row>
    <row r="854" spans="1:2" ht="15.75" customHeight="1">
      <c r="A854" s="33">
        <v>890480631</v>
      </c>
      <c r="B854" s="98" t="s">
        <v>2090</v>
      </c>
    </row>
    <row r="855" spans="1:2" ht="15.75" customHeight="1">
      <c r="A855" s="33">
        <v>890480681</v>
      </c>
      <c r="B855" s="98" t="s">
        <v>2091</v>
      </c>
    </row>
    <row r="856" spans="1:2" ht="15.75" customHeight="1">
      <c r="A856" s="33">
        <v>890480698</v>
      </c>
      <c r="B856" s="98" t="s">
        <v>2092</v>
      </c>
    </row>
    <row r="857" spans="1:2" ht="15.75" customHeight="1">
      <c r="A857" s="33">
        <v>890480706</v>
      </c>
      <c r="B857" s="98" t="s">
        <v>2093</v>
      </c>
    </row>
    <row r="858" spans="1:2" ht="15.75" customHeight="1">
      <c r="A858" s="33">
        <v>890480795</v>
      </c>
      <c r="B858" s="98" t="s">
        <v>2094</v>
      </c>
    </row>
    <row r="859" spans="1:2" ht="15.75" customHeight="1">
      <c r="A859" s="33">
        <v>890480805</v>
      </c>
      <c r="B859" s="98" t="s">
        <v>2095</v>
      </c>
    </row>
    <row r="860" spans="1:2" ht="15.75" customHeight="1">
      <c r="A860" s="33">
        <v>890481070</v>
      </c>
      <c r="B860" s="98" t="s">
        <v>2096</v>
      </c>
    </row>
    <row r="861" spans="1:2" ht="15.75" customHeight="1">
      <c r="A861" s="33">
        <v>890481163</v>
      </c>
      <c r="B861" s="98" t="s">
        <v>2097</v>
      </c>
    </row>
    <row r="862" spans="1:2" ht="15.75" customHeight="1">
      <c r="A862" s="33">
        <v>890481541</v>
      </c>
      <c r="B862" s="98" t="s">
        <v>2098</v>
      </c>
    </row>
    <row r="863" spans="1:2" ht="15.75" customHeight="1">
      <c r="A863" s="33">
        <v>890500516</v>
      </c>
      <c r="B863" s="98" t="s">
        <v>2099</v>
      </c>
    </row>
    <row r="864" spans="1:2" ht="15.75" customHeight="1">
      <c r="A864" s="33">
        <v>890500675</v>
      </c>
      <c r="B864" s="98" t="s">
        <v>2100</v>
      </c>
    </row>
    <row r="865" spans="1:2" ht="15.75" customHeight="1">
      <c r="A865" s="33">
        <v>890503389</v>
      </c>
      <c r="B865" s="98" t="s">
        <v>2101</v>
      </c>
    </row>
    <row r="866" spans="1:2" ht="15.75" customHeight="1">
      <c r="A866" s="33">
        <v>890503410</v>
      </c>
      <c r="B866" s="98" t="s">
        <v>2102</v>
      </c>
    </row>
    <row r="867" spans="1:2" ht="15.75" customHeight="1">
      <c r="A867" s="33">
        <v>890503729</v>
      </c>
      <c r="B867" s="98" t="s">
        <v>2103</v>
      </c>
    </row>
    <row r="868" spans="1:2" ht="15.75" customHeight="1">
      <c r="A868" s="33">
        <v>890503941</v>
      </c>
      <c r="B868" s="98" t="s">
        <v>2104</v>
      </c>
    </row>
    <row r="869" spans="1:2" ht="15.75" customHeight="1">
      <c r="A869" s="33">
        <v>890504115</v>
      </c>
      <c r="B869" s="98" t="s">
        <v>2105</v>
      </c>
    </row>
    <row r="870" spans="1:2" ht="15.75" customHeight="1">
      <c r="A870" s="33">
        <v>890504133</v>
      </c>
      <c r="B870" s="98" t="s">
        <v>2106</v>
      </c>
    </row>
    <row r="871" spans="1:2" ht="15.75" customHeight="1">
      <c r="A871" s="33">
        <v>890504602</v>
      </c>
      <c r="B871" s="98" t="s">
        <v>2107</v>
      </c>
    </row>
    <row r="872" spans="1:2" ht="15.75" customHeight="1">
      <c r="A872" s="33">
        <v>890505603</v>
      </c>
      <c r="B872" s="98" t="s">
        <v>2108</v>
      </c>
    </row>
    <row r="873" spans="1:2" ht="15.75" customHeight="1">
      <c r="A873" s="33">
        <v>890703453</v>
      </c>
      <c r="B873" s="98" t="s">
        <v>2109</v>
      </c>
    </row>
    <row r="874" spans="1:2" ht="15.75" customHeight="1">
      <c r="A874" s="33">
        <v>890707086</v>
      </c>
      <c r="B874" s="98" t="s">
        <v>2110</v>
      </c>
    </row>
    <row r="875" spans="1:2" ht="15.75" customHeight="1">
      <c r="A875" s="33">
        <v>890800958</v>
      </c>
      <c r="B875" s="98" t="s">
        <v>2111</v>
      </c>
    </row>
    <row r="876" spans="1:2" ht="15.75" customHeight="1">
      <c r="A876" s="33">
        <v>890803826</v>
      </c>
      <c r="B876" s="98" t="s">
        <v>2112</v>
      </c>
    </row>
    <row r="877" spans="1:2" ht="15.75" customHeight="1">
      <c r="A877" s="33">
        <v>890803911</v>
      </c>
      <c r="B877" s="98" t="s">
        <v>2113</v>
      </c>
    </row>
    <row r="878" spans="1:2" ht="15.75" customHeight="1">
      <c r="A878" s="33">
        <v>890804446</v>
      </c>
      <c r="B878" s="98" t="s">
        <v>2114</v>
      </c>
    </row>
    <row r="879" spans="1:2" ht="15.75" customHeight="1">
      <c r="A879" s="33">
        <v>890804590</v>
      </c>
      <c r="B879" s="98" t="s">
        <v>2115</v>
      </c>
    </row>
    <row r="880" spans="1:2" ht="15.75" customHeight="1">
      <c r="A880" s="33">
        <v>890804597</v>
      </c>
      <c r="B880" s="98" t="s">
        <v>2116</v>
      </c>
    </row>
    <row r="881" spans="1:2" ht="15.75" customHeight="1">
      <c r="A881" s="33">
        <v>890804780</v>
      </c>
      <c r="B881" s="98" t="s">
        <v>2117</v>
      </c>
    </row>
    <row r="882" spans="1:2" ht="15.75" customHeight="1">
      <c r="A882" s="33">
        <v>890805578</v>
      </c>
      <c r="B882" s="98" t="s">
        <v>2118</v>
      </c>
    </row>
    <row r="883" spans="1:2" ht="15.75" customHeight="1">
      <c r="A883" s="33">
        <v>890805987</v>
      </c>
      <c r="B883" s="98" t="s">
        <v>2119</v>
      </c>
    </row>
    <row r="884" spans="1:2" ht="15.75" customHeight="1">
      <c r="A884" s="33">
        <v>890806201</v>
      </c>
      <c r="B884" s="98" t="s">
        <v>2120</v>
      </c>
    </row>
    <row r="885" spans="1:2" ht="15.75" customHeight="1">
      <c r="A885" s="33">
        <v>890807134</v>
      </c>
      <c r="B885" s="98" t="s">
        <v>2121</v>
      </c>
    </row>
    <row r="886" spans="1:2" ht="15.75" customHeight="1">
      <c r="A886" s="33">
        <v>890807284</v>
      </c>
      <c r="B886" s="98" t="s">
        <v>2122</v>
      </c>
    </row>
    <row r="887" spans="1:2" ht="15.75" customHeight="1">
      <c r="A887" s="33">
        <v>890905179</v>
      </c>
      <c r="B887" s="98" t="s">
        <v>2123</v>
      </c>
    </row>
    <row r="888" spans="1:2" ht="15.75" customHeight="1">
      <c r="A888" s="33">
        <v>890906439</v>
      </c>
      <c r="B888" s="98" t="s">
        <v>2124</v>
      </c>
    </row>
    <row r="889" spans="1:2" ht="15.75" customHeight="1">
      <c r="A889" s="33">
        <v>890980942</v>
      </c>
      <c r="B889" s="98" t="s">
        <v>2125</v>
      </c>
    </row>
    <row r="890" spans="1:2" ht="15.75" customHeight="1">
      <c r="A890" s="33">
        <v>890984180</v>
      </c>
      <c r="B890" s="98" t="s">
        <v>2126</v>
      </c>
    </row>
    <row r="891" spans="1:2" ht="15.75" customHeight="1">
      <c r="A891" s="33">
        <v>890984465</v>
      </c>
      <c r="B891" s="98" t="s">
        <v>2127</v>
      </c>
    </row>
    <row r="892" spans="1:2" ht="15.75" customHeight="1">
      <c r="A892" s="33">
        <v>890984938</v>
      </c>
      <c r="B892" s="98" t="s">
        <v>2128</v>
      </c>
    </row>
    <row r="893" spans="1:2" ht="15.75" customHeight="1">
      <c r="A893" s="33">
        <v>890985105</v>
      </c>
      <c r="B893" s="98" t="s">
        <v>2129</v>
      </c>
    </row>
    <row r="894" spans="1:2" ht="15.75" customHeight="1">
      <c r="A894" s="33">
        <v>890985277</v>
      </c>
      <c r="B894" s="98" t="s">
        <v>2130</v>
      </c>
    </row>
    <row r="895" spans="1:2" ht="15.75" customHeight="1">
      <c r="A895" s="33">
        <v>890985417</v>
      </c>
      <c r="B895" s="98" t="s">
        <v>2131</v>
      </c>
    </row>
    <row r="896" spans="1:2" ht="15.75" customHeight="1">
      <c r="A896" s="33">
        <v>891001744</v>
      </c>
      <c r="B896" s="98" t="s">
        <v>2132</v>
      </c>
    </row>
    <row r="897" spans="1:2" ht="15.75" customHeight="1">
      <c r="A897" s="33">
        <v>891101024</v>
      </c>
      <c r="B897" s="98" t="s">
        <v>2133</v>
      </c>
    </row>
    <row r="898" spans="1:2" ht="15.75" customHeight="1">
      <c r="A898" s="33">
        <v>891102451</v>
      </c>
      <c r="B898" s="98" t="s">
        <v>2134</v>
      </c>
    </row>
    <row r="899" spans="1:2" ht="15.75" customHeight="1">
      <c r="A899" s="33">
        <v>891102697</v>
      </c>
      <c r="B899" s="98" t="s">
        <v>2135</v>
      </c>
    </row>
    <row r="900" spans="1:2" ht="15.75" customHeight="1">
      <c r="A900" s="33">
        <v>891102741</v>
      </c>
      <c r="B900" s="98" t="s">
        <v>2136</v>
      </c>
    </row>
    <row r="901" spans="1:2" ht="15.75" customHeight="1">
      <c r="A901" s="33">
        <v>891102753</v>
      </c>
      <c r="B901" s="98" t="s">
        <v>2137</v>
      </c>
    </row>
    <row r="902" spans="1:2" ht="15.75" customHeight="1">
      <c r="A902" s="33">
        <v>891102776</v>
      </c>
      <c r="B902" s="98" t="s">
        <v>2138</v>
      </c>
    </row>
    <row r="903" spans="1:2" ht="15.75" customHeight="1">
      <c r="A903" s="33">
        <v>891190047</v>
      </c>
      <c r="B903" s="98" t="s">
        <v>2139</v>
      </c>
    </row>
    <row r="904" spans="1:2" ht="15.75" customHeight="1">
      <c r="A904" s="33">
        <v>891190197</v>
      </c>
      <c r="B904" s="98" t="s">
        <v>2140</v>
      </c>
    </row>
    <row r="905" spans="1:2" ht="15.75" customHeight="1">
      <c r="A905" s="33">
        <v>891190202</v>
      </c>
      <c r="B905" s="98" t="s">
        <v>2141</v>
      </c>
    </row>
    <row r="906" spans="1:2" ht="15.75" customHeight="1">
      <c r="A906" s="33">
        <v>891190223</v>
      </c>
      <c r="B906" s="98" t="s">
        <v>2142</v>
      </c>
    </row>
    <row r="907" spans="1:2" ht="15.75" customHeight="1">
      <c r="A907" s="33">
        <v>891190237</v>
      </c>
      <c r="B907" s="98" t="s">
        <v>2143</v>
      </c>
    </row>
    <row r="908" spans="1:2" ht="15.75" customHeight="1">
      <c r="A908" s="33">
        <v>891190396</v>
      </c>
      <c r="B908" s="98" t="s">
        <v>2144</v>
      </c>
    </row>
    <row r="909" spans="1:2" ht="15.75" customHeight="1">
      <c r="A909" s="33">
        <v>891190419</v>
      </c>
      <c r="B909" s="98" t="s">
        <v>2145</v>
      </c>
    </row>
    <row r="910" spans="1:2" ht="15.75" customHeight="1">
      <c r="A910" s="33">
        <v>891190531</v>
      </c>
      <c r="B910" s="98" t="s">
        <v>2146</v>
      </c>
    </row>
    <row r="911" spans="1:2" ht="15.75" customHeight="1">
      <c r="A911" s="33">
        <v>891190538</v>
      </c>
      <c r="B911" s="98" t="s">
        <v>2147</v>
      </c>
    </row>
    <row r="912" spans="1:2" ht="15.75" customHeight="1">
      <c r="A912" s="33">
        <v>891200242</v>
      </c>
      <c r="B912" s="98" t="s">
        <v>2148</v>
      </c>
    </row>
    <row r="913" spans="1:2" ht="15.75" customHeight="1">
      <c r="A913" s="33">
        <v>891200303</v>
      </c>
      <c r="B913" s="98" t="s">
        <v>2149</v>
      </c>
    </row>
    <row r="914" spans="1:2" ht="15.75" customHeight="1">
      <c r="A914" s="33">
        <v>891301762</v>
      </c>
      <c r="B914" s="98" t="s">
        <v>2150</v>
      </c>
    </row>
    <row r="915" spans="1:2" ht="15.75" customHeight="1">
      <c r="A915" s="33">
        <v>891301893</v>
      </c>
      <c r="B915" s="98" t="s">
        <v>2151</v>
      </c>
    </row>
    <row r="916" spans="1:2" ht="15.75" customHeight="1">
      <c r="A916" s="33">
        <v>891302041</v>
      </c>
      <c r="B916" s="98" t="s">
        <v>2152</v>
      </c>
    </row>
    <row r="917" spans="1:2" ht="15.75" customHeight="1">
      <c r="A917" s="33">
        <v>891303969</v>
      </c>
      <c r="B917" s="98" t="s">
        <v>2153</v>
      </c>
    </row>
    <row r="918" spans="1:2" ht="15.75" customHeight="1">
      <c r="A918" s="33">
        <v>891380035</v>
      </c>
      <c r="B918" s="98" t="s">
        <v>2154</v>
      </c>
    </row>
    <row r="919" spans="1:2" ht="15.75" customHeight="1">
      <c r="A919" s="33">
        <v>891408986</v>
      </c>
      <c r="B919" s="98" t="s">
        <v>2155</v>
      </c>
    </row>
    <row r="920" spans="1:2" ht="15.75" customHeight="1">
      <c r="A920" s="33">
        <v>891409033</v>
      </c>
      <c r="B920" s="98" t="s">
        <v>2156</v>
      </c>
    </row>
    <row r="921" spans="1:2" ht="15.75" customHeight="1">
      <c r="A921" s="33">
        <v>891409083</v>
      </c>
      <c r="B921" s="98" t="s">
        <v>2157</v>
      </c>
    </row>
    <row r="922" spans="1:2" ht="15.75" customHeight="1">
      <c r="A922" s="33">
        <v>891409536</v>
      </c>
      <c r="B922" s="98" t="s">
        <v>2158</v>
      </c>
    </row>
    <row r="923" spans="1:2" ht="15.75" customHeight="1">
      <c r="A923" s="33">
        <v>891410219</v>
      </c>
      <c r="B923" s="98" t="s">
        <v>2159</v>
      </c>
    </row>
    <row r="924" spans="1:2" ht="15.75" customHeight="1">
      <c r="A924" s="33">
        <v>891410252</v>
      </c>
      <c r="B924" s="98" t="s">
        <v>2160</v>
      </c>
    </row>
    <row r="925" spans="1:2" ht="15.75" customHeight="1">
      <c r="A925" s="33">
        <v>891410343</v>
      </c>
      <c r="B925" s="98" t="s">
        <v>2161</v>
      </c>
    </row>
    <row r="926" spans="1:2" ht="15.75" customHeight="1">
      <c r="A926" s="33">
        <v>891410597</v>
      </c>
      <c r="B926" s="98" t="s">
        <v>2162</v>
      </c>
    </row>
    <row r="927" spans="1:2" ht="15.75" customHeight="1">
      <c r="A927" s="33">
        <v>891410676</v>
      </c>
      <c r="B927" s="98" t="s">
        <v>2163</v>
      </c>
    </row>
    <row r="928" spans="1:2" ht="15.75" customHeight="1">
      <c r="A928" s="33">
        <v>891501296</v>
      </c>
      <c r="B928" s="98" t="s">
        <v>2164</v>
      </c>
    </row>
    <row r="929" spans="1:2" ht="15.75" customHeight="1">
      <c r="A929" s="33">
        <v>891501348</v>
      </c>
      <c r="B929" s="98" t="s">
        <v>2165</v>
      </c>
    </row>
    <row r="930" spans="1:2" ht="15.75" customHeight="1">
      <c r="A930" s="33">
        <v>891501469</v>
      </c>
      <c r="B930" s="98" t="s">
        <v>2166</v>
      </c>
    </row>
    <row r="931" spans="1:2" ht="15.75" customHeight="1">
      <c r="A931" s="33">
        <v>891501579</v>
      </c>
      <c r="B931" s="98" t="s">
        <v>2167</v>
      </c>
    </row>
    <row r="932" spans="1:2" ht="15.75" customHeight="1">
      <c r="A932" s="33">
        <v>891501681</v>
      </c>
      <c r="B932" s="98" t="s">
        <v>2168</v>
      </c>
    </row>
    <row r="933" spans="1:2" ht="15.75" customHeight="1">
      <c r="A933" s="33">
        <v>891501773</v>
      </c>
      <c r="B933" s="98" t="s">
        <v>2169</v>
      </c>
    </row>
    <row r="934" spans="1:2" ht="15.75" customHeight="1">
      <c r="A934" s="33">
        <v>891501967</v>
      </c>
      <c r="B934" s="98" t="s">
        <v>2170</v>
      </c>
    </row>
    <row r="935" spans="1:2" ht="15.75" customHeight="1">
      <c r="A935" s="33">
        <v>891502338</v>
      </c>
      <c r="B935" s="98" t="s">
        <v>2171</v>
      </c>
    </row>
    <row r="936" spans="1:2" ht="15.75" customHeight="1">
      <c r="A936" s="33">
        <v>891502477</v>
      </c>
      <c r="B936" s="98" t="s">
        <v>2172</v>
      </c>
    </row>
    <row r="937" spans="1:2" ht="15.75" customHeight="1">
      <c r="A937" s="33">
        <v>891680186</v>
      </c>
      <c r="B937" s="98" t="s">
        <v>2173</v>
      </c>
    </row>
    <row r="938" spans="1:2" ht="15.75" customHeight="1">
      <c r="A938" s="33">
        <v>891680247</v>
      </c>
      <c r="B938" s="98" t="s">
        <v>2174</v>
      </c>
    </row>
    <row r="939" spans="1:2" ht="15.75" customHeight="1">
      <c r="A939" s="33">
        <v>891800738</v>
      </c>
      <c r="B939" s="98" t="s">
        <v>2175</v>
      </c>
    </row>
    <row r="940" spans="1:2" ht="15.75" customHeight="1">
      <c r="A940" s="33">
        <v>891801160</v>
      </c>
      <c r="B940" s="98" t="s">
        <v>2176</v>
      </c>
    </row>
    <row r="941" spans="1:2" ht="15.75" customHeight="1">
      <c r="A941" s="33">
        <v>891801181</v>
      </c>
      <c r="B941" s="98" t="s">
        <v>2177</v>
      </c>
    </row>
    <row r="942" spans="1:2" ht="15.75" customHeight="1">
      <c r="A942" s="33">
        <v>891801322</v>
      </c>
      <c r="B942" s="98" t="s">
        <v>2178</v>
      </c>
    </row>
    <row r="943" spans="1:2" ht="15.75" customHeight="1">
      <c r="A943" s="33">
        <v>891801349</v>
      </c>
      <c r="B943" s="98" t="s">
        <v>2179</v>
      </c>
    </row>
    <row r="944" spans="1:2" ht="15.75" customHeight="1">
      <c r="A944" s="33">
        <v>891801657</v>
      </c>
      <c r="B944" s="98" t="s">
        <v>2180</v>
      </c>
    </row>
    <row r="945" spans="1:2" ht="15.75" customHeight="1">
      <c r="A945" s="33">
        <v>891901282</v>
      </c>
      <c r="B945" s="98" t="s">
        <v>2181</v>
      </c>
    </row>
    <row r="946" spans="1:2" ht="15.75" customHeight="1">
      <c r="A946" s="33">
        <v>891901646</v>
      </c>
      <c r="B946" s="98" t="s">
        <v>2182</v>
      </c>
    </row>
    <row r="947" spans="1:2" ht="15.75" customHeight="1">
      <c r="A947" s="33">
        <v>891901676</v>
      </c>
      <c r="B947" s="98" t="s">
        <v>2183</v>
      </c>
    </row>
    <row r="948" spans="1:2" ht="15.75" customHeight="1">
      <c r="A948" s="33">
        <v>891901768</v>
      </c>
      <c r="B948" s="98" t="s">
        <v>2184</v>
      </c>
    </row>
    <row r="949" spans="1:2" ht="15.75" customHeight="1">
      <c r="A949" s="33">
        <v>891901827</v>
      </c>
      <c r="B949" s="98" t="s">
        <v>2185</v>
      </c>
    </row>
    <row r="950" spans="1:2" ht="15.75" customHeight="1">
      <c r="A950" s="33">
        <v>891902169</v>
      </c>
      <c r="B950" s="98" t="s">
        <v>2186</v>
      </c>
    </row>
    <row r="951" spans="1:2" ht="15.75" customHeight="1">
      <c r="A951" s="33">
        <v>891902321</v>
      </c>
      <c r="B951" s="98" t="s">
        <v>2187</v>
      </c>
    </row>
    <row r="952" spans="1:2" ht="15.75" customHeight="1">
      <c r="A952" s="33">
        <v>891903095</v>
      </c>
      <c r="B952" s="98" t="s">
        <v>2188</v>
      </c>
    </row>
    <row r="953" spans="1:2" ht="15.75" customHeight="1">
      <c r="A953" s="33">
        <v>892099229</v>
      </c>
      <c r="B953" s="98" t="s">
        <v>2189</v>
      </c>
    </row>
    <row r="954" spans="1:2" ht="15.75" customHeight="1">
      <c r="A954" s="33">
        <v>892099374</v>
      </c>
      <c r="B954" s="98" t="s">
        <v>2190</v>
      </c>
    </row>
    <row r="955" spans="1:2" ht="15.75" customHeight="1">
      <c r="A955" s="33">
        <v>892115282</v>
      </c>
      <c r="B955" s="98" t="s">
        <v>2191</v>
      </c>
    </row>
    <row r="956" spans="1:2" ht="15.75" customHeight="1">
      <c r="A956" s="33">
        <v>892301084</v>
      </c>
      <c r="B956" s="98" t="s">
        <v>2192</v>
      </c>
    </row>
    <row r="957" spans="1:2" ht="15.75" customHeight="1">
      <c r="A957" s="33">
        <v>892301096</v>
      </c>
      <c r="B957" s="98" t="s">
        <v>2193</v>
      </c>
    </row>
    <row r="958" spans="1:2" ht="15.75" customHeight="1">
      <c r="A958" s="33">
        <v>892301269</v>
      </c>
      <c r="B958" s="98" t="s">
        <v>2194</v>
      </c>
    </row>
    <row r="959" spans="1:2" ht="15.75" customHeight="1">
      <c r="A959" s="33">
        <v>892301275</v>
      </c>
      <c r="B959" s="98" t="s">
        <v>2195</v>
      </c>
    </row>
    <row r="960" spans="1:2" ht="15.75" customHeight="1">
      <c r="A960" s="33">
        <v>892301280</v>
      </c>
      <c r="B960" s="98" t="s">
        <v>2196</v>
      </c>
    </row>
    <row r="961" spans="1:2" ht="15.75" customHeight="1">
      <c r="A961" s="33">
        <v>892301359</v>
      </c>
      <c r="B961" s="98" t="s">
        <v>2197</v>
      </c>
    </row>
    <row r="962" spans="1:2" ht="15.75" customHeight="1">
      <c r="A962" s="33">
        <v>892301365</v>
      </c>
      <c r="B962" s="98" t="s">
        <v>2198</v>
      </c>
    </row>
    <row r="963" spans="1:2" ht="15.75" customHeight="1">
      <c r="A963" s="33">
        <v>892301377</v>
      </c>
      <c r="B963" s="98" t="s">
        <v>2199</v>
      </c>
    </row>
    <row r="964" spans="1:2" ht="15.75" customHeight="1">
      <c r="A964" s="33">
        <v>892301648</v>
      </c>
      <c r="B964" s="98" t="s">
        <v>2200</v>
      </c>
    </row>
    <row r="965" spans="1:2" ht="15.75" customHeight="1">
      <c r="A965" s="33">
        <v>892301653</v>
      </c>
      <c r="B965" s="98" t="s">
        <v>2201</v>
      </c>
    </row>
    <row r="966" spans="1:2" ht="15.75" customHeight="1">
      <c r="A966" s="33">
        <v>892301846</v>
      </c>
      <c r="B966" s="98" t="s">
        <v>2202</v>
      </c>
    </row>
    <row r="967" spans="1:2" ht="15.75" customHeight="1">
      <c r="A967" s="33">
        <v>900001177</v>
      </c>
      <c r="B967" s="98" t="s">
        <v>2203</v>
      </c>
    </row>
    <row r="968" spans="1:2" ht="15.75" customHeight="1">
      <c r="A968" s="33">
        <v>900001991</v>
      </c>
      <c r="B968" s="98" t="s">
        <v>2204</v>
      </c>
    </row>
    <row r="969" spans="1:2" ht="15.75" customHeight="1">
      <c r="A969" s="33">
        <v>900003553</v>
      </c>
      <c r="B969" s="98" t="s">
        <v>2205</v>
      </c>
    </row>
    <row r="970" spans="1:2" ht="15.75" customHeight="1">
      <c r="A970" s="33">
        <v>900003969</v>
      </c>
      <c r="B970" s="98" t="s">
        <v>2206</v>
      </c>
    </row>
    <row r="971" spans="1:2" ht="15.75" customHeight="1">
      <c r="A971" s="33">
        <v>900004857</v>
      </c>
      <c r="B971" s="98" t="s">
        <v>2207</v>
      </c>
    </row>
    <row r="972" spans="1:2" ht="15.75" customHeight="1">
      <c r="A972" s="33">
        <v>900005392</v>
      </c>
      <c r="B972" s="98" t="s">
        <v>2208</v>
      </c>
    </row>
    <row r="973" spans="1:2" ht="15.75" customHeight="1">
      <c r="A973" s="33">
        <v>900005515</v>
      </c>
      <c r="B973" s="98" t="s">
        <v>2209</v>
      </c>
    </row>
    <row r="974" spans="1:2" ht="15.75" customHeight="1">
      <c r="A974" s="33">
        <v>900005961</v>
      </c>
      <c r="B974" s="98" t="s">
        <v>2210</v>
      </c>
    </row>
    <row r="975" spans="1:2" ht="15.75" customHeight="1">
      <c r="A975" s="33">
        <v>900009985</v>
      </c>
      <c r="B975" s="98" t="s">
        <v>2211</v>
      </c>
    </row>
    <row r="976" spans="1:2" ht="15.75" customHeight="1">
      <c r="A976" s="33">
        <v>900011782</v>
      </c>
      <c r="B976" s="98" t="s">
        <v>2212</v>
      </c>
    </row>
    <row r="977" spans="1:2" ht="15.75" customHeight="1">
      <c r="A977" s="33">
        <v>900012676</v>
      </c>
      <c r="B977" s="98" t="s">
        <v>2213</v>
      </c>
    </row>
    <row r="978" spans="1:2" ht="15.75" customHeight="1">
      <c r="A978" s="33">
        <v>900014331</v>
      </c>
      <c r="B978" s="98" t="s">
        <v>2214</v>
      </c>
    </row>
    <row r="979" spans="1:2" ht="15.75" customHeight="1">
      <c r="A979" s="33">
        <v>900017664</v>
      </c>
      <c r="B979" s="98" t="s">
        <v>2215</v>
      </c>
    </row>
    <row r="980" spans="1:2" ht="15.75" customHeight="1">
      <c r="A980" s="33">
        <v>900019702</v>
      </c>
      <c r="B980" s="98" t="s">
        <v>2216</v>
      </c>
    </row>
    <row r="981" spans="1:2" ht="15.75" customHeight="1">
      <c r="A981" s="33">
        <v>900020330</v>
      </c>
      <c r="B981" s="98" t="s">
        <v>2217</v>
      </c>
    </row>
    <row r="982" spans="1:2" ht="15.75" customHeight="1">
      <c r="A982" s="33">
        <v>900021885</v>
      </c>
      <c r="B982" s="98" t="s">
        <v>2218</v>
      </c>
    </row>
    <row r="983" spans="1:2" ht="15.75" customHeight="1">
      <c r="A983" s="33">
        <v>900025033</v>
      </c>
      <c r="B983" s="98" t="s">
        <v>2219</v>
      </c>
    </row>
    <row r="984" spans="1:2" ht="15.75" customHeight="1">
      <c r="A984" s="33">
        <v>900030052</v>
      </c>
      <c r="B984" s="98" t="s">
        <v>2220</v>
      </c>
    </row>
    <row r="985" spans="1:2" ht="15.75" customHeight="1">
      <c r="A985" s="33">
        <v>900030227</v>
      </c>
      <c r="B985" s="98" t="s">
        <v>2221</v>
      </c>
    </row>
    <row r="986" spans="1:2" ht="15.75" customHeight="1">
      <c r="A986" s="33">
        <v>900031580</v>
      </c>
      <c r="B986" s="98" t="s">
        <v>2222</v>
      </c>
    </row>
    <row r="987" spans="1:2" ht="15.75" customHeight="1">
      <c r="A987" s="33">
        <v>900038013</v>
      </c>
      <c r="B987" s="98" t="s">
        <v>2223</v>
      </c>
    </row>
    <row r="988" spans="1:2" ht="15.75" customHeight="1">
      <c r="A988" s="33">
        <v>900039320</v>
      </c>
      <c r="B988" s="98" t="s">
        <v>2224</v>
      </c>
    </row>
    <row r="989" spans="1:2" ht="15.75" customHeight="1">
      <c r="A989" s="33">
        <v>900039579</v>
      </c>
      <c r="B989" s="98" t="s">
        <v>2225</v>
      </c>
    </row>
    <row r="990" spans="1:2" ht="15.75" customHeight="1">
      <c r="A990" s="33">
        <v>900043314</v>
      </c>
      <c r="B990" s="98" t="s">
        <v>2226</v>
      </c>
    </row>
    <row r="991" spans="1:2" ht="15.75" customHeight="1">
      <c r="A991" s="33">
        <v>900044471</v>
      </c>
      <c r="B991" s="98" t="s">
        <v>2227</v>
      </c>
    </row>
    <row r="992" spans="1:2" ht="15.75" customHeight="1">
      <c r="A992" s="33">
        <v>900045402</v>
      </c>
      <c r="B992" s="98" t="s">
        <v>2228</v>
      </c>
    </row>
    <row r="993" spans="1:2" ht="15.75" customHeight="1">
      <c r="A993" s="33">
        <v>900046419</v>
      </c>
      <c r="B993" s="98" t="s">
        <v>2229</v>
      </c>
    </row>
    <row r="994" spans="1:2" ht="15.75" customHeight="1">
      <c r="A994" s="33">
        <v>900047974</v>
      </c>
      <c r="B994" s="98" t="s">
        <v>2230</v>
      </c>
    </row>
    <row r="995" spans="1:2" ht="15.75" customHeight="1">
      <c r="A995" s="33">
        <v>900051017</v>
      </c>
      <c r="B995" s="98" t="s">
        <v>2231</v>
      </c>
    </row>
    <row r="996" spans="1:2" ht="15.75" customHeight="1">
      <c r="A996" s="33">
        <v>900053483</v>
      </c>
      <c r="B996" s="98" t="s">
        <v>2232</v>
      </c>
    </row>
    <row r="997" spans="1:2" ht="15.75" customHeight="1">
      <c r="A997" s="33">
        <v>900053829</v>
      </c>
      <c r="B997" s="98" t="s">
        <v>2233</v>
      </c>
    </row>
    <row r="998" spans="1:2" ht="15.75" customHeight="1">
      <c r="A998" s="33">
        <v>900058270</v>
      </c>
      <c r="B998" s="98" t="s">
        <v>2234</v>
      </c>
    </row>
    <row r="999" spans="1:2" ht="15.75" customHeight="1">
      <c r="A999" s="33">
        <v>900058800</v>
      </c>
      <c r="B999" s="98" t="s">
        <v>2235</v>
      </c>
    </row>
    <row r="1000" spans="1:2" ht="15.75" customHeight="1">
      <c r="A1000" s="33">
        <v>900060282</v>
      </c>
      <c r="B1000" s="98" t="s">
        <v>2236</v>
      </c>
    </row>
    <row r="1001" spans="1:2" ht="15.75" customHeight="1">
      <c r="A1001" s="33">
        <v>900064149</v>
      </c>
      <c r="B1001" s="98" t="s">
        <v>2237</v>
      </c>
    </row>
    <row r="1002" spans="1:2" ht="15.75" customHeight="1">
      <c r="A1002" s="33">
        <v>900064353</v>
      </c>
      <c r="B1002" s="98" t="s">
        <v>2238</v>
      </c>
    </row>
    <row r="1003" spans="1:2" ht="15.75" customHeight="1">
      <c r="A1003" s="33">
        <v>900065681</v>
      </c>
      <c r="B1003" s="98" t="s">
        <v>2239</v>
      </c>
    </row>
    <row r="1004" spans="1:2" ht="15.75" customHeight="1">
      <c r="A1004" s="33">
        <v>900065944</v>
      </c>
      <c r="B1004" s="98" t="s">
        <v>2240</v>
      </c>
    </row>
    <row r="1005" spans="1:2" ht="15.75" customHeight="1">
      <c r="A1005" s="33">
        <v>900067446</v>
      </c>
      <c r="B1005" s="98" t="s">
        <v>2241</v>
      </c>
    </row>
    <row r="1006" spans="1:2" ht="15.75" customHeight="1">
      <c r="A1006" s="33">
        <v>900070338</v>
      </c>
      <c r="B1006" s="98" t="s">
        <v>2242</v>
      </c>
    </row>
    <row r="1007" spans="1:2" ht="15.75" customHeight="1">
      <c r="A1007" s="33">
        <v>900071005</v>
      </c>
      <c r="B1007" s="98" t="s">
        <v>2243</v>
      </c>
    </row>
    <row r="1008" spans="1:2" ht="15.75" customHeight="1">
      <c r="A1008" s="33">
        <v>900072094</v>
      </c>
      <c r="B1008" s="98" t="s">
        <v>2244</v>
      </c>
    </row>
    <row r="1009" spans="1:2" ht="15.75" customHeight="1">
      <c r="A1009" s="33">
        <v>900074630</v>
      </c>
      <c r="B1009" s="98" t="s">
        <v>2245</v>
      </c>
    </row>
    <row r="1010" spans="1:2" ht="15.75" customHeight="1">
      <c r="A1010" s="33">
        <v>900077259</v>
      </c>
      <c r="B1010" s="98" t="s">
        <v>2246</v>
      </c>
    </row>
    <row r="1011" spans="1:2" ht="15.75" customHeight="1">
      <c r="A1011" s="33">
        <v>900077807</v>
      </c>
      <c r="B1011" s="98" t="s">
        <v>2247</v>
      </c>
    </row>
    <row r="1012" spans="1:2" ht="15.75" customHeight="1">
      <c r="A1012" s="33">
        <v>900079216</v>
      </c>
      <c r="B1012" s="98" t="s">
        <v>2248</v>
      </c>
    </row>
    <row r="1013" spans="1:2" ht="15.75" customHeight="1">
      <c r="A1013" s="33">
        <v>900084881</v>
      </c>
      <c r="B1013" s="98" t="s">
        <v>2249</v>
      </c>
    </row>
    <row r="1014" spans="1:2" ht="15.75" customHeight="1">
      <c r="A1014" s="33">
        <v>900086234</v>
      </c>
      <c r="B1014" s="98" t="s">
        <v>2250</v>
      </c>
    </row>
    <row r="1015" spans="1:2" ht="15.75" customHeight="1">
      <c r="A1015" s="33">
        <v>900086428</v>
      </c>
      <c r="B1015" s="98" t="s">
        <v>2251</v>
      </c>
    </row>
    <row r="1016" spans="1:2" ht="15.75" customHeight="1">
      <c r="A1016" s="33">
        <v>900088061</v>
      </c>
      <c r="B1016" s="98" t="s">
        <v>2252</v>
      </c>
    </row>
    <row r="1017" spans="1:2" ht="15.75" customHeight="1">
      <c r="A1017" s="33">
        <v>900088285</v>
      </c>
      <c r="B1017" s="98" t="s">
        <v>2253</v>
      </c>
    </row>
    <row r="1018" spans="1:2" ht="15.75" customHeight="1">
      <c r="A1018" s="33">
        <v>900089837</v>
      </c>
      <c r="B1018" s="98" t="s">
        <v>2254</v>
      </c>
    </row>
    <row r="1019" spans="1:2" ht="15.75" customHeight="1">
      <c r="A1019" s="33">
        <v>900090966</v>
      </c>
      <c r="B1019" s="98" t="s">
        <v>2255</v>
      </c>
    </row>
    <row r="1020" spans="1:2" ht="15.75" customHeight="1">
      <c r="A1020" s="33">
        <v>900090967</v>
      </c>
      <c r="B1020" s="98" t="s">
        <v>2256</v>
      </c>
    </row>
    <row r="1021" spans="1:2" ht="15.75" customHeight="1">
      <c r="A1021" s="33">
        <v>900091351</v>
      </c>
      <c r="B1021" s="98" t="s">
        <v>2257</v>
      </c>
    </row>
    <row r="1022" spans="1:2" ht="15.75" customHeight="1">
      <c r="A1022" s="33">
        <v>900093454</v>
      </c>
      <c r="B1022" s="98" t="s">
        <v>2258</v>
      </c>
    </row>
    <row r="1023" spans="1:2" ht="15.75" customHeight="1">
      <c r="A1023" s="33">
        <v>900093819</v>
      </c>
      <c r="B1023" s="98" t="s">
        <v>2259</v>
      </c>
    </row>
    <row r="1024" spans="1:2" ht="15.75" customHeight="1">
      <c r="A1024" s="33">
        <v>900093940</v>
      </c>
      <c r="B1024" s="98" t="s">
        <v>2260</v>
      </c>
    </row>
    <row r="1025" spans="1:2" ht="15.75" customHeight="1">
      <c r="A1025" s="33">
        <v>900094547</v>
      </c>
      <c r="B1025" s="98" t="s">
        <v>2261</v>
      </c>
    </row>
    <row r="1026" spans="1:2" ht="15.75" customHeight="1">
      <c r="A1026" s="33">
        <v>900099589</v>
      </c>
      <c r="B1026" s="98" t="s">
        <v>2262</v>
      </c>
    </row>
    <row r="1027" spans="1:2" ht="15.75" customHeight="1">
      <c r="A1027" s="33">
        <v>900100850</v>
      </c>
      <c r="B1027" s="98" t="s">
        <v>2263</v>
      </c>
    </row>
    <row r="1028" spans="1:2" ht="15.75" customHeight="1">
      <c r="A1028" s="33">
        <v>900103852</v>
      </c>
      <c r="B1028" s="98" t="s">
        <v>2264</v>
      </c>
    </row>
    <row r="1029" spans="1:2" ht="15.75" customHeight="1">
      <c r="A1029" s="33">
        <v>900106213</v>
      </c>
      <c r="B1029" s="98" t="s">
        <v>2265</v>
      </c>
    </row>
    <row r="1030" spans="1:2" ht="15.75" customHeight="1">
      <c r="A1030" s="33">
        <v>900106545</v>
      </c>
      <c r="B1030" s="98" t="s">
        <v>2266</v>
      </c>
    </row>
    <row r="1031" spans="1:2" ht="15.75" customHeight="1">
      <c r="A1031" s="33">
        <v>900110771</v>
      </c>
      <c r="B1031" s="98" t="s">
        <v>2267</v>
      </c>
    </row>
    <row r="1032" spans="1:2" ht="15.75" customHeight="1">
      <c r="A1032" s="33">
        <v>900112919</v>
      </c>
      <c r="B1032" s="98" t="s">
        <v>2268</v>
      </c>
    </row>
    <row r="1033" spans="1:2" ht="15.75" customHeight="1">
      <c r="A1033" s="33">
        <v>900113724</v>
      </c>
      <c r="B1033" s="98" t="s">
        <v>2269</v>
      </c>
    </row>
    <row r="1034" spans="1:2" ht="15.75" customHeight="1">
      <c r="A1034" s="33">
        <v>900114253</v>
      </c>
      <c r="B1034" s="98" t="s">
        <v>2270</v>
      </c>
    </row>
    <row r="1035" spans="1:2" ht="15.75" customHeight="1">
      <c r="A1035" s="33">
        <v>900114628</v>
      </c>
      <c r="B1035" s="98" t="s">
        <v>2271</v>
      </c>
    </row>
    <row r="1036" spans="1:2" ht="15.75" customHeight="1">
      <c r="A1036" s="33">
        <v>900118806</v>
      </c>
      <c r="B1036" s="98" t="s">
        <v>2272</v>
      </c>
    </row>
    <row r="1037" spans="1:2" ht="15.75" customHeight="1">
      <c r="A1037" s="33">
        <v>900119880</v>
      </c>
      <c r="B1037" s="98" t="s">
        <v>2273</v>
      </c>
    </row>
    <row r="1038" spans="1:2" ht="15.75" customHeight="1">
      <c r="A1038" s="33">
        <v>900120913</v>
      </c>
      <c r="B1038" s="98" t="s">
        <v>2274</v>
      </c>
    </row>
    <row r="1039" spans="1:2" ht="15.75" customHeight="1">
      <c r="A1039" s="33">
        <v>900121500</v>
      </c>
      <c r="B1039" s="98" t="s">
        <v>2275</v>
      </c>
    </row>
    <row r="1040" spans="1:2" ht="15.75" customHeight="1">
      <c r="A1040" s="33">
        <v>900122819</v>
      </c>
      <c r="B1040" s="98" t="s">
        <v>2276</v>
      </c>
    </row>
    <row r="1041" spans="1:2" ht="15.75" customHeight="1">
      <c r="A1041" s="33">
        <v>900123224</v>
      </c>
      <c r="B1041" s="98" t="s">
        <v>2277</v>
      </c>
    </row>
    <row r="1042" spans="1:2" ht="15.75" customHeight="1">
      <c r="A1042" s="33">
        <v>900123576</v>
      </c>
      <c r="B1042" s="98" t="s">
        <v>2278</v>
      </c>
    </row>
    <row r="1043" spans="1:2" ht="15.75" customHeight="1">
      <c r="A1043" s="33">
        <v>900124612</v>
      </c>
      <c r="B1043" s="98" t="s">
        <v>2279</v>
      </c>
    </row>
    <row r="1044" spans="1:2" ht="15.75" customHeight="1">
      <c r="A1044" s="33">
        <v>900124698</v>
      </c>
      <c r="B1044" s="98" t="s">
        <v>2280</v>
      </c>
    </row>
    <row r="1045" spans="1:2" ht="15.75" customHeight="1">
      <c r="A1045" s="33">
        <v>900125247</v>
      </c>
      <c r="B1045" s="98" t="s">
        <v>2281</v>
      </c>
    </row>
    <row r="1046" spans="1:2" ht="15.75" customHeight="1">
      <c r="A1046" s="33">
        <v>900126347</v>
      </c>
      <c r="B1046" s="98" t="s">
        <v>2282</v>
      </c>
    </row>
    <row r="1047" spans="1:2" ht="15.75" customHeight="1">
      <c r="A1047" s="33">
        <v>900131995</v>
      </c>
      <c r="B1047" s="98" t="s">
        <v>2283</v>
      </c>
    </row>
    <row r="1048" spans="1:2" ht="15.75" customHeight="1">
      <c r="A1048" s="33">
        <v>900133071</v>
      </c>
      <c r="B1048" s="98" t="s">
        <v>2284</v>
      </c>
    </row>
    <row r="1049" spans="1:2" ht="15.75" customHeight="1">
      <c r="A1049" s="33">
        <v>900135278</v>
      </c>
      <c r="B1049" s="98" t="s">
        <v>2285</v>
      </c>
    </row>
    <row r="1050" spans="1:2" ht="15.75" customHeight="1">
      <c r="A1050" s="33">
        <v>900135855</v>
      </c>
      <c r="B1050" s="98" t="s">
        <v>2286</v>
      </c>
    </row>
    <row r="1051" spans="1:2" ht="15.75" customHeight="1">
      <c r="A1051" s="33">
        <v>900136152</v>
      </c>
      <c r="B1051" s="98" t="s">
        <v>2287</v>
      </c>
    </row>
    <row r="1052" spans="1:2" ht="15.75" customHeight="1">
      <c r="A1052" s="33">
        <v>900136903</v>
      </c>
      <c r="B1052" s="98" t="s">
        <v>2288</v>
      </c>
    </row>
    <row r="1053" spans="1:2" ht="15.75" customHeight="1">
      <c r="A1053" s="33">
        <v>900137517</v>
      </c>
      <c r="B1053" s="98" t="s">
        <v>2289</v>
      </c>
    </row>
    <row r="1054" spans="1:2" ht="15.75" customHeight="1">
      <c r="A1054" s="33">
        <v>900139836</v>
      </c>
      <c r="B1054" s="98" t="s">
        <v>2290</v>
      </c>
    </row>
    <row r="1055" spans="1:2" ht="15.75" customHeight="1">
      <c r="A1055" s="33">
        <v>900140632</v>
      </c>
      <c r="B1055" s="98" t="s">
        <v>2291</v>
      </c>
    </row>
    <row r="1056" spans="1:2" ht="15.75" customHeight="1">
      <c r="A1056" s="33">
        <v>900146016</v>
      </c>
      <c r="B1056" s="98" t="s">
        <v>2292</v>
      </c>
    </row>
    <row r="1057" spans="1:2" ht="15.75" customHeight="1">
      <c r="A1057" s="33">
        <v>900146151</v>
      </c>
      <c r="B1057" s="98" t="s">
        <v>2293</v>
      </c>
    </row>
    <row r="1058" spans="1:2" ht="15.75" customHeight="1">
      <c r="A1058" s="33">
        <v>900149827</v>
      </c>
      <c r="B1058" s="98" t="s">
        <v>2294</v>
      </c>
    </row>
    <row r="1059" spans="1:2" ht="15.75" customHeight="1">
      <c r="A1059" s="33">
        <v>900151573</v>
      </c>
      <c r="B1059" s="98" t="s">
        <v>2295</v>
      </c>
    </row>
    <row r="1060" spans="1:2" ht="15.75" customHeight="1">
      <c r="A1060" s="33">
        <v>900151981</v>
      </c>
      <c r="B1060" s="98" t="s">
        <v>2296</v>
      </c>
    </row>
    <row r="1061" spans="1:2" ht="15.75" customHeight="1">
      <c r="A1061" s="33">
        <v>900153698</v>
      </c>
      <c r="B1061" s="98" t="s">
        <v>2297</v>
      </c>
    </row>
    <row r="1062" spans="1:2" ht="15.75" customHeight="1">
      <c r="A1062" s="33">
        <v>900154765</v>
      </c>
      <c r="B1062" s="98" t="s">
        <v>2298</v>
      </c>
    </row>
    <row r="1063" spans="1:2" ht="15.75" customHeight="1">
      <c r="A1063" s="33">
        <v>900155293</v>
      </c>
      <c r="B1063" s="98" t="s">
        <v>2299</v>
      </c>
    </row>
    <row r="1064" spans="1:2" ht="15.75" customHeight="1">
      <c r="A1064" s="33">
        <v>900174216</v>
      </c>
      <c r="B1064" s="98" t="s">
        <v>2300</v>
      </c>
    </row>
    <row r="1065" spans="1:2" ht="15.75" customHeight="1">
      <c r="A1065" s="33">
        <v>900174776</v>
      </c>
      <c r="B1065" s="98" t="s">
        <v>2301</v>
      </c>
    </row>
    <row r="1066" spans="1:2" ht="15.75" customHeight="1">
      <c r="A1066" s="33">
        <v>900175580</v>
      </c>
      <c r="B1066" s="98" t="s">
        <v>2302</v>
      </c>
    </row>
    <row r="1067" spans="1:2" ht="15.75" customHeight="1">
      <c r="A1067" s="33">
        <v>900176049</v>
      </c>
      <c r="B1067" s="98" t="s">
        <v>2303</v>
      </c>
    </row>
    <row r="1068" spans="1:2" ht="15.75" customHeight="1">
      <c r="A1068" s="33">
        <v>900180035</v>
      </c>
      <c r="B1068" s="98" t="s">
        <v>2304</v>
      </c>
    </row>
    <row r="1069" spans="1:2" ht="15.75" customHeight="1">
      <c r="A1069" s="33">
        <v>900182031</v>
      </c>
      <c r="B1069" s="98" t="s">
        <v>2305</v>
      </c>
    </row>
    <row r="1070" spans="1:2" ht="15.75" customHeight="1">
      <c r="A1070" s="33">
        <v>900184172</v>
      </c>
      <c r="B1070" s="98" t="s">
        <v>2306</v>
      </c>
    </row>
    <row r="1071" spans="1:2" ht="15.75" customHeight="1">
      <c r="A1071" s="33">
        <v>900184477</v>
      </c>
      <c r="B1071" s="98" t="s">
        <v>2307</v>
      </c>
    </row>
    <row r="1072" spans="1:2" ht="15.75" customHeight="1">
      <c r="A1072" s="33">
        <v>900186195</v>
      </c>
      <c r="B1072" s="98" t="s">
        <v>2308</v>
      </c>
    </row>
    <row r="1073" spans="1:2" ht="15.75" customHeight="1">
      <c r="A1073" s="33">
        <v>900187163</v>
      </c>
      <c r="B1073" s="98" t="s">
        <v>2309</v>
      </c>
    </row>
    <row r="1074" spans="1:2" ht="15.75" customHeight="1">
      <c r="A1074" s="33">
        <v>900187940</v>
      </c>
      <c r="B1074" s="98" t="s">
        <v>2310</v>
      </c>
    </row>
    <row r="1075" spans="1:2" ht="15.75" customHeight="1">
      <c r="A1075" s="33">
        <v>900189051</v>
      </c>
      <c r="B1075" s="98" t="s">
        <v>2311</v>
      </c>
    </row>
    <row r="1076" spans="1:2" ht="15.75" customHeight="1">
      <c r="A1076" s="33">
        <v>900191607</v>
      </c>
      <c r="B1076" s="98" t="s">
        <v>2312</v>
      </c>
    </row>
    <row r="1077" spans="1:2" ht="15.75" customHeight="1">
      <c r="A1077" s="33">
        <v>900191617</v>
      </c>
      <c r="B1077" s="98" t="s">
        <v>2313</v>
      </c>
    </row>
    <row r="1078" spans="1:2" ht="15.75" customHeight="1">
      <c r="A1078" s="33">
        <v>900191762</v>
      </c>
      <c r="B1078" s="98" t="s">
        <v>2314</v>
      </c>
    </row>
    <row r="1079" spans="1:2" ht="15.75" customHeight="1">
      <c r="A1079" s="33">
        <v>900192801</v>
      </c>
      <c r="B1079" s="98" t="s">
        <v>2315</v>
      </c>
    </row>
    <row r="1080" spans="1:2" ht="15.75" customHeight="1">
      <c r="A1080" s="33">
        <v>900193793</v>
      </c>
      <c r="B1080" s="98" t="s">
        <v>2316</v>
      </c>
    </row>
    <row r="1081" spans="1:2" ht="15.75" customHeight="1">
      <c r="A1081" s="33">
        <v>900194485</v>
      </c>
      <c r="B1081" s="98" t="s">
        <v>2317</v>
      </c>
    </row>
    <row r="1082" spans="1:2" ht="15.75" customHeight="1">
      <c r="A1082" s="33">
        <v>900195414</v>
      </c>
      <c r="B1082" s="98" t="s">
        <v>2318</v>
      </c>
    </row>
    <row r="1083" spans="1:2" ht="15.75" customHeight="1">
      <c r="A1083" s="33">
        <v>900197851</v>
      </c>
      <c r="B1083" s="98" t="s">
        <v>2319</v>
      </c>
    </row>
    <row r="1084" spans="1:2" ht="15.75" customHeight="1">
      <c r="A1084" s="33">
        <v>900199454</v>
      </c>
      <c r="B1084" s="98" t="s">
        <v>2320</v>
      </c>
    </row>
    <row r="1085" spans="1:2" ht="15.75" customHeight="1">
      <c r="A1085" s="33">
        <v>900200181</v>
      </c>
      <c r="B1085" s="98" t="s">
        <v>2321</v>
      </c>
    </row>
    <row r="1086" spans="1:2" ht="15.75" customHeight="1">
      <c r="A1086" s="33">
        <v>900202684</v>
      </c>
      <c r="B1086" s="98" t="s">
        <v>2322</v>
      </c>
    </row>
    <row r="1087" spans="1:2" ht="15.75" customHeight="1">
      <c r="A1087" s="33">
        <v>900203742</v>
      </c>
      <c r="B1087" s="98" t="s">
        <v>2323</v>
      </c>
    </row>
    <row r="1088" spans="1:2" ht="15.75" customHeight="1">
      <c r="A1088" s="33">
        <v>900204791</v>
      </c>
      <c r="B1088" s="98" t="s">
        <v>2324</v>
      </c>
    </row>
    <row r="1089" spans="1:2" ht="15.75" customHeight="1">
      <c r="A1089" s="33">
        <v>900206005</v>
      </c>
      <c r="B1089" s="98" t="s">
        <v>2325</v>
      </c>
    </row>
    <row r="1090" spans="1:2" ht="15.75" customHeight="1">
      <c r="A1090" s="33">
        <v>900208443</v>
      </c>
      <c r="B1090" s="98" t="s">
        <v>2326</v>
      </c>
    </row>
    <row r="1091" spans="1:2" ht="15.75" customHeight="1">
      <c r="A1091" s="33">
        <v>900208749</v>
      </c>
      <c r="B1091" s="98" t="s">
        <v>2327</v>
      </c>
    </row>
    <row r="1092" spans="1:2" ht="15.75" customHeight="1">
      <c r="A1092" s="33">
        <v>900210617</v>
      </c>
      <c r="B1092" s="98" t="s">
        <v>2328</v>
      </c>
    </row>
    <row r="1093" spans="1:2" ht="15.75" customHeight="1">
      <c r="A1093" s="33">
        <v>900216057</v>
      </c>
      <c r="B1093" s="98" t="s">
        <v>2329</v>
      </c>
    </row>
    <row r="1094" spans="1:2" ht="15.75" customHeight="1">
      <c r="A1094" s="33">
        <v>900217392</v>
      </c>
      <c r="B1094" s="98" t="s">
        <v>2330</v>
      </c>
    </row>
    <row r="1095" spans="1:2" ht="15.75" customHeight="1">
      <c r="A1095" s="33">
        <v>900218804</v>
      </c>
      <c r="B1095" s="98" t="s">
        <v>2331</v>
      </c>
    </row>
    <row r="1096" spans="1:2" ht="15.75" customHeight="1">
      <c r="A1096" s="33">
        <v>900219225</v>
      </c>
      <c r="B1096" s="98" t="s">
        <v>2332</v>
      </c>
    </row>
    <row r="1097" spans="1:2" ht="15.75" customHeight="1">
      <c r="A1097" s="33">
        <v>900221578</v>
      </c>
      <c r="B1097" s="98" t="s">
        <v>2333</v>
      </c>
    </row>
    <row r="1098" spans="1:2" ht="15.75" customHeight="1">
      <c r="A1098" s="33">
        <v>900222878</v>
      </c>
      <c r="B1098" s="98" t="s">
        <v>2334</v>
      </c>
    </row>
    <row r="1099" spans="1:2" ht="15.75" customHeight="1">
      <c r="A1099" s="33">
        <v>900223661</v>
      </c>
      <c r="B1099" s="98" t="s">
        <v>2335</v>
      </c>
    </row>
    <row r="1100" spans="1:2" ht="15.75" customHeight="1">
      <c r="A1100" s="33">
        <v>900225567</v>
      </c>
      <c r="B1100" s="98" t="s">
        <v>2336</v>
      </c>
    </row>
    <row r="1101" spans="1:2" ht="15.75" customHeight="1">
      <c r="A1101" s="33">
        <v>900230636</v>
      </c>
      <c r="B1101" s="98" t="s">
        <v>2337</v>
      </c>
    </row>
    <row r="1102" spans="1:2" ht="15.75" customHeight="1">
      <c r="A1102" s="33">
        <v>900230819</v>
      </c>
      <c r="B1102" s="98" t="s">
        <v>2338</v>
      </c>
    </row>
    <row r="1103" spans="1:2" ht="15.75" customHeight="1">
      <c r="A1103" s="33">
        <v>900231743</v>
      </c>
      <c r="B1103" s="98" t="s">
        <v>2339</v>
      </c>
    </row>
    <row r="1104" spans="1:2" ht="15.75" customHeight="1">
      <c r="A1104" s="33">
        <v>900232128</v>
      </c>
      <c r="B1104" s="98" t="s">
        <v>2340</v>
      </c>
    </row>
    <row r="1105" spans="1:2" ht="15.75" customHeight="1">
      <c r="A1105" s="33">
        <v>900233090</v>
      </c>
      <c r="B1105" s="98" t="s">
        <v>2341</v>
      </c>
    </row>
    <row r="1106" spans="1:2" ht="15.75" customHeight="1">
      <c r="A1106" s="33">
        <v>900233914</v>
      </c>
      <c r="B1106" s="98" t="s">
        <v>2342</v>
      </c>
    </row>
    <row r="1107" spans="1:2" ht="15.75" customHeight="1">
      <c r="A1107" s="33">
        <v>900234324</v>
      </c>
      <c r="B1107" s="98" t="s">
        <v>2343</v>
      </c>
    </row>
    <row r="1108" spans="1:2" ht="15.75" customHeight="1">
      <c r="A1108" s="33">
        <v>900237305</v>
      </c>
      <c r="B1108" s="98" t="s">
        <v>2344</v>
      </c>
    </row>
    <row r="1109" spans="1:2" ht="15.75" customHeight="1">
      <c r="A1109" s="33">
        <v>900237534</v>
      </c>
      <c r="B1109" s="98" t="s">
        <v>2345</v>
      </c>
    </row>
    <row r="1110" spans="1:2" ht="15.75" customHeight="1">
      <c r="A1110" s="33">
        <v>900237637</v>
      </c>
      <c r="B1110" s="98" t="s">
        <v>2346</v>
      </c>
    </row>
    <row r="1111" spans="1:2" ht="15.75" customHeight="1">
      <c r="A1111" s="33">
        <v>900239254</v>
      </c>
      <c r="B1111" s="98" t="s">
        <v>2347</v>
      </c>
    </row>
    <row r="1112" spans="1:2" ht="15.75" customHeight="1">
      <c r="A1112" s="33">
        <v>900240336</v>
      </c>
      <c r="B1112" s="98" t="s">
        <v>2348</v>
      </c>
    </row>
    <row r="1113" spans="1:2" ht="15.75" customHeight="1">
      <c r="A1113" s="33">
        <v>900242855</v>
      </c>
      <c r="B1113" s="98" t="s">
        <v>2349</v>
      </c>
    </row>
    <row r="1114" spans="1:2" ht="15.75" customHeight="1">
      <c r="A1114" s="33">
        <v>900244374</v>
      </c>
      <c r="B1114" s="98" t="s">
        <v>2350</v>
      </c>
    </row>
    <row r="1115" spans="1:2" ht="15.75" customHeight="1">
      <c r="A1115" s="33">
        <v>900244596</v>
      </c>
      <c r="B1115" s="98" t="s">
        <v>2351</v>
      </c>
    </row>
    <row r="1116" spans="1:2" ht="15.75" customHeight="1">
      <c r="A1116" s="33">
        <v>900245024</v>
      </c>
      <c r="B1116" s="98" t="s">
        <v>2352</v>
      </c>
    </row>
    <row r="1117" spans="1:2" ht="15.75" customHeight="1">
      <c r="A1117" s="33">
        <v>900246255</v>
      </c>
      <c r="B1117" s="98" t="s">
        <v>2353</v>
      </c>
    </row>
    <row r="1118" spans="1:2" ht="15.75" customHeight="1">
      <c r="A1118" s="33">
        <v>900249058</v>
      </c>
      <c r="B1118" s="98" t="s">
        <v>2354</v>
      </c>
    </row>
    <row r="1119" spans="1:2" ht="15.75" customHeight="1">
      <c r="A1119" s="33">
        <v>900249105</v>
      </c>
      <c r="B1119" s="98" t="s">
        <v>2355</v>
      </c>
    </row>
    <row r="1120" spans="1:2" ht="15.75" customHeight="1">
      <c r="A1120" s="33">
        <v>900252699</v>
      </c>
      <c r="B1120" s="98" t="s">
        <v>2356</v>
      </c>
    </row>
    <row r="1121" spans="1:2" ht="15.75" customHeight="1">
      <c r="A1121" s="33">
        <v>900256562</v>
      </c>
      <c r="B1121" s="98" t="s">
        <v>2357</v>
      </c>
    </row>
    <row r="1122" spans="1:2" ht="15.75" customHeight="1">
      <c r="A1122" s="33">
        <v>900257212</v>
      </c>
      <c r="B1122" s="98" t="s">
        <v>2358</v>
      </c>
    </row>
    <row r="1123" spans="1:2" ht="15.75" customHeight="1">
      <c r="A1123" s="33">
        <v>900259770</v>
      </c>
      <c r="B1123" s="98" t="s">
        <v>2359</v>
      </c>
    </row>
    <row r="1124" spans="1:2" ht="15.75" customHeight="1">
      <c r="A1124" s="33">
        <v>900259914</v>
      </c>
      <c r="B1124" s="98" t="s">
        <v>2360</v>
      </c>
    </row>
    <row r="1125" spans="1:2" ht="15.75" customHeight="1">
      <c r="A1125" s="33">
        <v>900260535</v>
      </c>
      <c r="B1125" s="98" t="s">
        <v>2361</v>
      </c>
    </row>
    <row r="1126" spans="1:2" ht="15.75" customHeight="1">
      <c r="A1126" s="33">
        <v>900261131</v>
      </c>
      <c r="B1126" s="98" t="s">
        <v>2362</v>
      </c>
    </row>
    <row r="1127" spans="1:2" ht="15.75" customHeight="1">
      <c r="A1127" s="33">
        <v>900262379</v>
      </c>
      <c r="B1127" s="98" t="s">
        <v>2363</v>
      </c>
    </row>
    <row r="1128" spans="1:2" ht="15.75" customHeight="1">
      <c r="A1128" s="33">
        <v>900264229</v>
      </c>
      <c r="B1128" s="98" t="s">
        <v>2364</v>
      </c>
    </row>
    <row r="1129" spans="1:2" ht="15.75" customHeight="1">
      <c r="A1129" s="33">
        <v>900265071</v>
      </c>
      <c r="B1129" s="98" t="s">
        <v>2365</v>
      </c>
    </row>
    <row r="1130" spans="1:2" ht="15.75" customHeight="1">
      <c r="A1130" s="33">
        <v>900266993</v>
      </c>
      <c r="B1130" s="98" t="s">
        <v>2366</v>
      </c>
    </row>
    <row r="1131" spans="1:2" ht="15.75" customHeight="1">
      <c r="A1131" s="33">
        <v>900267143</v>
      </c>
      <c r="B1131" s="98" t="s">
        <v>2367</v>
      </c>
    </row>
    <row r="1132" spans="1:2" ht="15.75" customHeight="1">
      <c r="A1132" s="33">
        <v>900267815</v>
      </c>
      <c r="B1132" s="98" t="s">
        <v>2368</v>
      </c>
    </row>
    <row r="1133" spans="1:2" ht="15.75" customHeight="1">
      <c r="A1133" s="33">
        <v>900269601</v>
      </c>
      <c r="B1133" s="98" t="s">
        <v>2369</v>
      </c>
    </row>
    <row r="1134" spans="1:2" ht="15.75" customHeight="1">
      <c r="A1134" s="33">
        <v>900272648</v>
      </c>
      <c r="B1134" s="98" t="s">
        <v>2370</v>
      </c>
    </row>
    <row r="1135" spans="1:2" ht="15.75" customHeight="1">
      <c r="A1135" s="33">
        <v>900280428</v>
      </c>
      <c r="B1135" s="98" t="s">
        <v>2371</v>
      </c>
    </row>
    <row r="1136" spans="1:2" ht="15.75" customHeight="1">
      <c r="A1136" s="33">
        <v>900284481</v>
      </c>
      <c r="B1136" s="98" t="s">
        <v>2372</v>
      </c>
    </row>
    <row r="1137" spans="1:2" ht="15.75" customHeight="1">
      <c r="A1137" s="33">
        <v>900284514</v>
      </c>
      <c r="B1137" s="98" t="s">
        <v>2373</v>
      </c>
    </row>
    <row r="1138" spans="1:2" ht="15.75" customHeight="1">
      <c r="A1138" s="33">
        <v>900285397</v>
      </c>
      <c r="B1138" s="98" t="s">
        <v>2374</v>
      </c>
    </row>
    <row r="1139" spans="1:2" ht="15.75" customHeight="1">
      <c r="A1139" s="33">
        <v>900285727</v>
      </c>
      <c r="B1139" s="98" t="s">
        <v>2375</v>
      </c>
    </row>
    <row r="1140" spans="1:2" ht="15.75" customHeight="1">
      <c r="A1140" s="33">
        <v>900293455</v>
      </c>
      <c r="B1140" s="98" t="s">
        <v>2376</v>
      </c>
    </row>
    <row r="1141" spans="1:2" ht="15.75" customHeight="1">
      <c r="A1141" s="33">
        <v>900299281</v>
      </c>
      <c r="B1141" s="98" t="s">
        <v>2377</v>
      </c>
    </row>
    <row r="1142" spans="1:2" ht="15.75" customHeight="1">
      <c r="A1142" s="33">
        <v>900301468</v>
      </c>
      <c r="B1142" s="98" t="s">
        <v>2378</v>
      </c>
    </row>
    <row r="1143" spans="1:2" ht="15.75" customHeight="1">
      <c r="A1143" s="33">
        <v>900301477</v>
      </c>
      <c r="B1143" s="98" t="s">
        <v>2379</v>
      </c>
    </row>
    <row r="1144" spans="1:2" ht="15.75" customHeight="1">
      <c r="A1144" s="33">
        <v>900302441</v>
      </c>
      <c r="B1144" s="98" t="s">
        <v>2380</v>
      </c>
    </row>
    <row r="1145" spans="1:2" ht="15.75" customHeight="1">
      <c r="A1145" s="33">
        <v>900302447</v>
      </c>
      <c r="B1145" s="98" t="s">
        <v>2381</v>
      </c>
    </row>
    <row r="1146" spans="1:2" ht="15.75" customHeight="1">
      <c r="A1146" s="33">
        <v>900302491</v>
      </c>
      <c r="B1146" s="98" t="s">
        <v>2382</v>
      </c>
    </row>
    <row r="1147" spans="1:2" ht="15.75" customHeight="1">
      <c r="A1147" s="33">
        <v>900303258</v>
      </c>
      <c r="B1147" s="98" t="s">
        <v>2383</v>
      </c>
    </row>
    <row r="1148" spans="1:2" ht="15.75" customHeight="1">
      <c r="A1148" s="33">
        <v>900304710</v>
      </c>
      <c r="B1148" s="98" t="s">
        <v>2384</v>
      </c>
    </row>
    <row r="1149" spans="1:2" ht="15.75" customHeight="1">
      <c r="A1149" s="33">
        <v>900305046</v>
      </c>
      <c r="B1149" s="98" t="s">
        <v>2385</v>
      </c>
    </row>
    <row r="1150" spans="1:2" ht="15.75" customHeight="1">
      <c r="A1150" s="33">
        <v>900305127</v>
      </c>
      <c r="B1150" s="98" t="s">
        <v>2386</v>
      </c>
    </row>
    <row r="1151" spans="1:2" ht="15.75" customHeight="1">
      <c r="A1151" s="33">
        <v>900305941</v>
      </c>
      <c r="B1151" s="98" t="s">
        <v>2387</v>
      </c>
    </row>
    <row r="1152" spans="1:2" ht="15.75" customHeight="1">
      <c r="A1152" s="33">
        <v>900306474</v>
      </c>
      <c r="B1152" s="98" t="s">
        <v>2388</v>
      </c>
    </row>
    <row r="1153" spans="1:2" ht="15.75" customHeight="1">
      <c r="A1153" s="33">
        <v>900307989</v>
      </c>
      <c r="B1153" s="98" t="s">
        <v>2389</v>
      </c>
    </row>
    <row r="1154" spans="1:2" ht="15.75" customHeight="1">
      <c r="A1154" s="33">
        <v>900310029</v>
      </c>
      <c r="B1154" s="98" t="s">
        <v>2390</v>
      </c>
    </row>
    <row r="1155" spans="1:2" ht="15.75" customHeight="1">
      <c r="A1155" s="33">
        <v>900318096</v>
      </c>
      <c r="B1155" s="98" t="s">
        <v>2391</v>
      </c>
    </row>
    <row r="1156" spans="1:2" ht="15.75" customHeight="1">
      <c r="A1156" s="33">
        <v>900321037</v>
      </c>
      <c r="B1156" s="98" t="s">
        <v>2392</v>
      </c>
    </row>
    <row r="1157" spans="1:2" ht="15.75" customHeight="1">
      <c r="A1157" s="33">
        <v>900321475</v>
      </c>
      <c r="B1157" s="98" t="s">
        <v>2393</v>
      </c>
    </row>
    <row r="1158" spans="1:2" ht="15.75" customHeight="1">
      <c r="A1158" s="33">
        <v>900321917</v>
      </c>
      <c r="B1158" s="98" t="s">
        <v>2394</v>
      </c>
    </row>
    <row r="1159" spans="1:2" ht="15.75" customHeight="1">
      <c r="A1159" s="33">
        <v>900322099</v>
      </c>
      <c r="B1159" s="98" t="s">
        <v>2395</v>
      </c>
    </row>
    <row r="1160" spans="1:2" ht="15.75" customHeight="1">
      <c r="A1160" s="33">
        <v>900325081</v>
      </c>
      <c r="B1160" s="98" t="s">
        <v>2396</v>
      </c>
    </row>
    <row r="1161" spans="1:2" ht="15.75" customHeight="1">
      <c r="A1161" s="33">
        <v>900326335</v>
      </c>
      <c r="B1161" s="98" t="s">
        <v>2397</v>
      </c>
    </row>
    <row r="1162" spans="1:2" ht="15.75" customHeight="1">
      <c r="A1162" s="33">
        <v>900332511</v>
      </c>
      <c r="B1162" s="98" t="s">
        <v>2398</v>
      </c>
    </row>
    <row r="1163" spans="1:2" ht="15.75" customHeight="1">
      <c r="A1163" s="33">
        <v>900334295</v>
      </c>
      <c r="B1163" s="98" t="s">
        <v>2399</v>
      </c>
    </row>
    <row r="1164" spans="1:2" ht="15.75" customHeight="1">
      <c r="A1164" s="33">
        <v>900340234</v>
      </c>
      <c r="B1164" s="98" t="s">
        <v>2400</v>
      </c>
    </row>
    <row r="1165" spans="1:2" ht="15.75" customHeight="1">
      <c r="A1165" s="33">
        <v>900347025</v>
      </c>
      <c r="B1165" s="98" t="s">
        <v>2401</v>
      </c>
    </row>
    <row r="1166" spans="1:2" ht="15.75" customHeight="1">
      <c r="A1166" s="33">
        <v>900353895</v>
      </c>
      <c r="B1166" s="98" t="s">
        <v>2402</v>
      </c>
    </row>
    <row r="1167" spans="1:2" ht="15.75" customHeight="1">
      <c r="A1167" s="33">
        <v>900360782</v>
      </c>
      <c r="B1167" s="98" t="s">
        <v>2403</v>
      </c>
    </row>
    <row r="1168" spans="1:2" ht="15.75" customHeight="1">
      <c r="A1168" s="33">
        <v>900363161</v>
      </c>
      <c r="B1168" s="98" t="s">
        <v>2404</v>
      </c>
    </row>
    <row r="1169" spans="1:2" ht="15.75" customHeight="1">
      <c r="A1169" s="33">
        <v>900365433</v>
      </c>
      <c r="B1169" s="98" t="s">
        <v>2405</v>
      </c>
    </row>
    <row r="1170" spans="1:2" ht="15.75" customHeight="1">
      <c r="A1170" s="33">
        <v>900365588</v>
      </c>
      <c r="B1170" s="98" t="s">
        <v>2406</v>
      </c>
    </row>
    <row r="1171" spans="1:2" ht="15.75" customHeight="1">
      <c r="A1171" s="33">
        <v>900368816</v>
      </c>
      <c r="B1171" s="98" t="s">
        <v>2407</v>
      </c>
    </row>
    <row r="1172" spans="1:2" ht="15.75" customHeight="1">
      <c r="A1172" s="33">
        <v>900369121</v>
      </c>
      <c r="B1172" s="98" t="s">
        <v>2408</v>
      </c>
    </row>
    <row r="1173" spans="1:2" ht="15.75" customHeight="1">
      <c r="A1173" s="33">
        <v>900372095</v>
      </c>
      <c r="B1173" s="98" t="s">
        <v>2409</v>
      </c>
    </row>
    <row r="1174" spans="1:2" ht="15.75" customHeight="1">
      <c r="A1174" s="33">
        <v>900374573</v>
      </c>
      <c r="B1174" s="98" t="s">
        <v>2410</v>
      </c>
    </row>
    <row r="1175" spans="1:2" ht="15.75" customHeight="1">
      <c r="A1175" s="33">
        <v>900380395</v>
      </c>
      <c r="B1175" s="98" t="s">
        <v>2411</v>
      </c>
    </row>
    <row r="1176" spans="1:2" ht="15.75" customHeight="1">
      <c r="A1176" s="33">
        <v>900386603</v>
      </c>
      <c r="B1176" s="98" t="s">
        <v>2412</v>
      </c>
    </row>
    <row r="1177" spans="1:2" ht="15.75" customHeight="1">
      <c r="A1177" s="33">
        <v>900390203</v>
      </c>
      <c r="B1177" s="98" t="s">
        <v>2413</v>
      </c>
    </row>
    <row r="1178" spans="1:2" ht="15.75" customHeight="1">
      <c r="A1178" s="33">
        <v>900391885</v>
      </c>
      <c r="B1178" s="98" t="s">
        <v>2414</v>
      </c>
    </row>
    <row r="1179" spans="1:2" ht="15.75" customHeight="1">
      <c r="A1179" s="33">
        <v>900394860</v>
      </c>
      <c r="B1179" s="98" t="s">
        <v>2415</v>
      </c>
    </row>
    <row r="1180" spans="1:2" ht="15.75" customHeight="1">
      <c r="A1180" s="33">
        <v>900395907</v>
      </c>
      <c r="B1180" s="98" t="s">
        <v>2416</v>
      </c>
    </row>
    <row r="1181" spans="1:2" ht="15.75" customHeight="1">
      <c r="A1181" s="33">
        <v>900402579</v>
      </c>
      <c r="B1181" s="98" t="s">
        <v>2417</v>
      </c>
    </row>
    <row r="1182" spans="1:2" ht="15.75" customHeight="1">
      <c r="A1182" s="33">
        <v>900404035</v>
      </c>
      <c r="B1182" s="98" t="s">
        <v>2418</v>
      </c>
    </row>
    <row r="1183" spans="1:2" ht="15.75" customHeight="1">
      <c r="A1183" s="33">
        <v>900404141</v>
      </c>
      <c r="B1183" s="98" t="s">
        <v>2419</v>
      </c>
    </row>
    <row r="1184" spans="1:2" ht="15.75" customHeight="1">
      <c r="A1184" s="33">
        <v>900405117</v>
      </c>
      <c r="B1184" s="98" t="s">
        <v>2420</v>
      </c>
    </row>
    <row r="1185" spans="1:2" ht="15.75" customHeight="1">
      <c r="A1185" s="33">
        <v>900406972</v>
      </c>
      <c r="B1185" s="98" t="s">
        <v>2421</v>
      </c>
    </row>
    <row r="1186" spans="1:2" ht="15.75" customHeight="1">
      <c r="A1186" s="33">
        <v>900407911</v>
      </c>
      <c r="B1186" s="98" t="s">
        <v>2422</v>
      </c>
    </row>
    <row r="1187" spans="1:2" ht="15.75" customHeight="1">
      <c r="A1187" s="33">
        <v>900408031</v>
      </c>
      <c r="B1187" s="98" t="s">
        <v>2423</v>
      </c>
    </row>
    <row r="1188" spans="1:2" ht="15.75" customHeight="1">
      <c r="A1188" s="33">
        <v>900411811</v>
      </c>
      <c r="B1188" s="98" t="s">
        <v>2424</v>
      </c>
    </row>
    <row r="1189" spans="1:2" ht="15.75" customHeight="1">
      <c r="A1189" s="33">
        <v>900413418</v>
      </c>
      <c r="B1189" s="98" t="s">
        <v>2425</v>
      </c>
    </row>
    <row r="1190" spans="1:2" ht="15.75" customHeight="1">
      <c r="A1190" s="33">
        <v>900414120</v>
      </c>
      <c r="B1190" s="98" t="s">
        <v>2426</v>
      </c>
    </row>
    <row r="1191" spans="1:2" ht="15.75" customHeight="1">
      <c r="A1191" s="33">
        <v>900419957</v>
      </c>
      <c r="B1191" s="98" t="s">
        <v>2427</v>
      </c>
    </row>
    <row r="1192" spans="1:2" ht="15.75" customHeight="1">
      <c r="A1192" s="33">
        <v>900422366</v>
      </c>
      <c r="B1192" s="98" t="s">
        <v>2428</v>
      </c>
    </row>
    <row r="1193" spans="1:2" ht="15.75" customHeight="1">
      <c r="A1193" s="33">
        <v>900425101</v>
      </c>
      <c r="B1193" s="98" t="s">
        <v>2429</v>
      </c>
    </row>
    <row r="1194" spans="1:2" ht="15.75" customHeight="1">
      <c r="A1194" s="33">
        <v>900427921</v>
      </c>
      <c r="B1194" s="98" t="s">
        <v>2430</v>
      </c>
    </row>
    <row r="1195" spans="1:2" ht="15.75" customHeight="1">
      <c r="A1195" s="33">
        <v>900439034</v>
      </c>
      <c r="B1195" s="98" t="s">
        <v>2431</v>
      </c>
    </row>
    <row r="1196" spans="1:2" ht="15.75" customHeight="1">
      <c r="A1196" s="33">
        <v>900448092</v>
      </c>
      <c r="B1196" s="98" t="s">
        <v>2432</v>
      </c>
    </row>
    <row r="1197" spans="1:2" ht="15.75" customHeight="1">
      <c r="A1197" s="33">
        <v>900453971</v>
      </c>
      <c r="B1197" s="98" t="s">
        <v>2433</v>
      </c>
    </row>
    <row r="1198" spans="1:2" ht="15.75" customHeight="1">
      <c r="A1198" s="33">
        <v>900457831</v>
      </c>
      <c r="B1198" s="98" t="s">
        <v>2434</v>
      </c>
    </row>
    <row r="1199" spans="1:2" ht="15.75" customHeight="1">
      <c r="A1199" s="33">
        <v>900458959</v>
      </c>
      <c r="B1199" s="98" t="s">
        <v>2435</v>
      </c>
    </row>
    <row r="1200" spans="1:2" ht="15.75" customHeight="1">
      <c r="A1200" s="33">
        <v>900463638</v>
      </c>
      <c r="B1200" s="98" t="s">
        <v>2436</v>
      </c>
    </row>
    <row r="1201" spans="1:2" ht="15.75" customHeight="1">
      <c r="A1201" s="33">
        <v>900468173</v>
      </c>
      <c r="B1201" s="98" t="s">
        <v>2437</v>
      </c>
    </row>
    <row r="1202" spans="1:2" ht="15.75" customHeight="1">
      <c r="A1202" s="33">
        <v>900469883</v>
      </c>
      <c r="B1202" s="98" t="s">
        <v>2438</v>
      </c>
    </row>
    <row r="1203" spans="1:2" ht="15.75" customHeight="1">
      <c r="A1203" s="33">
        <v>900473124</v>
      </c>
      <c r="B1203" s="98" t="s">
        <v>2439</v>
      </c>
    </row>
    <row r="1204" spans="1:2" ht="15.75" customHeight="1">
      <c r="A1204" s="33">
        <v>900475907</v>
      </c>
      <c r="B1204" s="98" t="s">
        <v>2440</v>
      </c>
    </row>
    <row r="1205" spans="1:2" ht="15.75" customHeight="1">
      <c r="A1205" s="33">
        <v>900479920</v>
      </c>
      <c r="B1205" s="98" t="s">
        <v>2441</v>
      </c>
    </row>
    <row r="1206" spans="1:2" ht="15.75" customHeight="1">
      <c r="A1206" s="33">
        <v>900480271</v>
      </c>
      <c r="B1206" s="98" t="s">
        <v>2442</v>
      </c>
    </row>
    <row r="1207" spans="1:2" ht="15.75" customHeight="1">
      <c r="A1207" s="33">
        <v>900482496</v>
      </c>
      <c r="B1207" s="98" t="s">
        <v>2443</v>
      </c>
    </row>
    <row r="1208" spans="1:2" ht="15.75" customHeight="1">
      <c r="A1208" s="33">
        <v>900483946</v>
      </c>
      <c r="B1208" s="98" t="s">
        <v>2444</v>
      </c>
    </row>
    <row r="1209" spans="1:2" ht="15.75" customHeight="1">
      <c r="A1209" s="33">
        <v>900485309</v>
      </c>
      <c r="B1209" s="98" t="s">
        <v>2445</v>
      </c>
    </row>
    <row r="1210" spans="1:2" ht="15.75" customHeight="1">
      <c r="A1210" s="33">
        <v>900486473</v>
      </c>
      <c r="B1210" s="98" t="s">
        <v>2446</v>
      </c>
    </row>
    <row r="1211" spans="1:2" ht="15.75" customHeight="1">
      <c r="A1211" s="33">
        <v>900503160</v>
      </c>
      <c r="B1211" s="98" t="s">
        <v>2447</v>
      </c>
    </row>
    <row r="1212" spans="1:2" ht="15.75" customHeight="1">
      <c r="A1212" s="33">
        <v>900503441</v>
      </c>
      <c r="B1212" s="98" t="s">
        <v>2448</v>
      </c>
    </row>
    <row r="1213" spans="1:2" ht="15.75" customHeight="1">
      <c r="A1213" s="33">
        <v>900503919</v>
      </c>
      <c r="B1213" s="98" t="s">
        <v>2449</v>
      </c>
    </row>
    <row r="1214" spans="1:2" ht="15.75" customHeight="1">
      <c r="A1214" s="33">
        <v>900503974</v>
      </c>
      <c r="B1214" s="98" t="s">
        <v>2450</v>
      </c>
    </row>
    <row r="1215" spans="1:2" ht="15.75" customHeight="1">
      <c r="A1215" s="33">
        <v>900504806</v>
      </c>
      <c r="B1215" s="98" t="s">
        <v>2451</v>
      </c>
    </row>
    <row r="1216" spans="1:2" ht="15.75" customHeight="1">
      <c r="A1216" s="33">
        <v>900509527</v>
      </c>
      <c r="B1216" s="98" t="s">
        <v>2452</v>
      </c>
    </row>
    <row r="1217" spans="1:2" ht="15.75" customHeight="1">
      <c r="A1217" s="33">
        <v>900517757</v>
      </c>
      <c r="B1217" s="98" t="s">
        <v>2453</v>
      </c>
    </row>
    <row r="1218" spans="1:2" ht="15.75" customHeight="1">
      <c r="A1218" s="33">
        <v>900527327</v>
      </c>
      <c r="B1218" s="98" t="s">
        <v>2454</v>
      </c>
    </row>
    <row r="1219" spans="1:2" ht="15.75" customHeight="1">
      <c r="A1219" s="33">
        <v>900527749</v>
      </c>
      <c r="B1219" s="98" t="s">
        <v>2455</v>
      </c>
    </row>
    <row r="1220" spans="1:2" ht="15.75" customHeight="1">
      <c r="A1220" s="33">
        <v>900543567</v>
      </c>
      <c r="B1220" s="98" t="s">
        <v>2456</v>
      </c>
    </row>
    <row r="1221" spans="1:2" ht="15.75" customHeight="1">
      <c r="A1221" s="33">
        <v>900545238</v>
      </c>
      <c r="B1221" s="98" t="s">
        <v>2457</v>
      </c>
    </row>
    <row r="1222" spans="1:2" ht="15.75" customHeight="1">
      <c r="A1222" s="33">
        <v>900546240</v>
      </c>
      <c r="B1222" s="98" t="s">
        <v>2458</v>
      </c>
    </row>
    <row r="1223" spans="1:2" ht="15.75" customHeight="1">
      <c r="A1223" s="33">
        <v>900550757</v>
      </c>
      <c r="B1223" s="98" t="s">
        <v>2459</v>
      </c>
    </row>
    <row r="1224" spans="1:2" ht="15.75" customHeight="1">
      <c r="A1224" s="33">
        <v>900566827</v>
      </c>
      <c r="B1224" s="98" t="s">
        <v>2460</v>
      </c>
    </row>
    <row r="1225" spans="1:2" ht="15.75" customHeight="1">
      <c r="A1225" s="33">
        <v>900567440</v>
      </c>
      <c r="B1225" s="98" t="s">
        <v>2461</v>
      </c>
    </row>
    <row r="1226" spans="1:2" ht="15.75" customHeight="1">
      <c r="A1226" s="33">
        <v>900567989</v>
      </c>
      <c r="B1226" s="98" t="s">
        <v>2462</v>
      </c>
    </row>
    <row r="1227" spans="1:2" ht="15.75" customHeight="1">
      <c r="A1227" s="33">
        <v>900568567</v>
      </c>
      <c r="B1227" s="98" t="s">
        <v>2463</v>
      </c>
    </row>
    <row r="1228" spans="1:2" ht="15.75" customHeight="1">
      <c r="A1228" s="33">
        <v>900573093</v>
      </c>
      <c r="B1228" s="98" t="s">
        <v>2464</v>
      </c>
    </row>
    <row r="1229" spans="1:2" ht="15.75" customHeight="1">
      <c r="A1229" s="33">
        <v>900575552</v>
      </c>
      <c r="B1229" s="98" t="s">
        <v>2465</v>
      </c>
    </row>
    <row r="1230" spans="1:2" ht="15.75" customHeight="1">
      <c r="A1230" s="33">
        <v>900576662</v>
      </c>
      <c r="B1230" s="98" t="s">
        <v>2466</v>
      </c>
    </row>
    <row r="1231" spans="1:2" ht="15.75" customHeight="1">
      <c r="A1231" s="33">
        <v>900586248</v>
      </c>
      <c r="B1231" s="98" t="s">
        <v>2467</v>
      </c>
    </row>
    <row r="1232" spans="1:2" ht="15.75" customHeight="1">
      <c r="A1232" s="33">
        <v>900588471</v>
      </c>
      <c r="B1232" s="98" t="s">
        <v>2468</v>
      </c>
    </row>
    <row r="1233" spans="1:2" ht="15.75" customHeight="1">
      <c r="A1233" s="33">
        <v>900593622</v>
      </c>
      <c r="B1233" s="98" t="s">
        <v>2469</v>
      </c>
    </row>
    <row r="1234" spans="1:2" ht="15.75" customHeight="1">
      <c r="A1234" s="33">
        <v>900597666</v>
      </c>
      <c r="B1234" s="98" t="s">
        <v>2470</v>
      </c>
    </row>
    <row r="1235" spans="1:2" ht="15.75" customHeight="1">
      <c r="A1235" s="33">
        <v>900610827</v>
      </c>
      <c r="B1235" s="98" t="s">
        <v>2471</v>
      </c>
    </row>
    <row r="1236" spans="1:2" ht="15.75" customHeight="1">
      <c r="A1236" s="33">
        <v>900612066</v>
      </c>
      <c r="B1236" s="98" t="s">
        <v>2472</v>
      </c>
    </row>
    <row r="1237" spans="1:2" ht="15.75" customHeight="1">
      <c r="A1237" s="33">
        <v>900621294</v>
      </c>
      <c r="B1237" s="98" t="s">
        <v>2473</v>
      </c>
    </row>
    <row r="1238" spans="1:2" ht="15.75" customHeight="1">
      <c r="A1238" s="33">
        <v>900621505</v>
      </c>
      <c r="B1238" s="98" t="s">
        <v>2474</v>
      </c>
    </row>
    <row r="1239" spans="1:2" ht="15.75" customHeight="1">
      <c r="A1239" s="33">
        <v>900628842</v>
      </c>
      <c r="B1239" s="98" t="s">
        <v>2475</v>
      </c>
    </row>
    <row r="1240" spans="1:2" ht="15.75" customHeight="1">
      <c r="A1240" s="33">
        <v>900629451</v>
      </c>
      <c r="B1240" s="98" t="s">
        <v>2476</v>
      </c>
    </row>
    <row r="1241" spans="1:2" ht="15.75" customHeight="1">
      <c r="A1241" s="33">
        <v>900631358</v>
      </c>
      <c r="B1241" s="98" t="s">
        <v>2477</v>
      </c>
    </row>
    <row r="1242" spans="1:2" ht="15.75" customHeight="1">
      <c r="A1242" s="33">
        <v>900631920</v>
      </c>
      <c r="B1242" s="98" t="s">
        <v>2478</v>
      </c>
    </row>
    <row r="1243" spans="1:2" ht="15.75" customHeight="1">
      <c r="A1243" s="33">
        <v>900631966</v>
      </c>
      <c r="B1243" s="98" t="s">
        <v>2479</v>
      </c>
    </row>
    <row r="1244" spans="1:2" ht="15.75" customHeight="1">
      <c r="A1244" s="33">
        <v>900632920</v>
      </c>
      <c r="B1244" s="98" t="s">
        <v>2480</v>
      </c>
    </row>
    <row r="1245" spans="1:2" ht="15.75" customHeight="1">
      <c r="A1245" s="33">
        <v>900632928</v>
      </c>
      <c r="B1245" s="98" t="s">
        <v>2481</v>
      </c>
    </row>
    <row r="1246" spans="1:2" ht="15.75" customHeight="1">
      <c r="A1246" s="33">
        <v>900633536</v>
      </c>
      <c r="B1246" s="98" t="s">
        <v>2482</v>
      </c>
    </row>
    <row r="1247" spans="1:2" ht="15.75" customHeight="1">
      <c r="A1247" s="33">
        <v>900637250</v>
      </c>
      <c r="B1247" s="98" t="s">
        <v>2483</v>
      </c>
    </row>
    <row r="1248" spans="1:2" ht="15.75" customHeight="1">
      <c r="A1248" s="33">
        <v>900638582</v>
      </c>
      <c r="B1248" s="98" t="s">
        <v>2484</v>
      </c>
    </row>
    <row r="1249" spans="1:2" ht="15.75" customHeight="1">
      <c r="A1249" s="33">
        <v>900640221</v>
      </c>
      <c r="B1249" s="98" t="s">
        <v>2485</v>
      </c>
    </row>
    <row r="1250" spans="1:2" ht="15.75" customHeight="1">
      <c r="A1250" s="33">
        <v>900642207</v>
      </c>
      <c r="B1250" s="98" t="s">
        <v>2486</v>
      </c>
    </row>
    <row r="1251" spans="1:2" ht="15.75" customHeight="1">
      <c r="A1251" s="33">
        <v>900642214</v>
      </c>
      <c r="B1251" s="98" t="s">
        <v>2487</v>
      </c>
    </row>
    <row r="1252" spans="1:2" ht="15.75" customHeight="1">
      <c r="A1252" s="33">
        <v>900645422</v>
      </c>
      <c r="B1252" s="98" t="s">
        <v>2488</v>
      </c>
    </row>
    <row r="1253" spans="1:2" ht="15.75" customHeight="1">
      <c r="A1253" s="33">
        <v>900647346</v>
      </c>
      <c r="B1253" s="98" t="s">
        <v>2489</v>
      </c>
    </row>
    <row r="1254" spans="1:2" ht="15.75" customHeight="1">
      <c r="A1254" s="33">
        <v>900647900</v>
      </c>
      <c r="B1254" s="98" t="s">
        <v>2490</v>
      </c>
    </row>
    <row r="1255" spans="1:2" ht="15.75" customHeight="1">
      <c r="A1255" s="33">
        <v>900655545</v>
      </c>
      <c r="B1255" s="98" t="s">
        <v>2491</v>
      </c>
    </row>
    <row r="1256" spans="1:2" ht="15.75" customHeight="1">
      <c r="A1256" s="33">
        <v>900656694</v>
      </c>
      <c r="B1256" s="98" t="s">
        <v>2492</v>
      </c>
    </row>
    <row r="1257" spans="1:2" ht="15.75" customHeight="1">
      <c r="A1257" s="33">
        <v>900656736</v>
      </c>
      <c r="B1257" s="98" t="s">
        <v>2493</v>
      </c>
    </row>
    <row r="1258" spans="1:2" ht="15.75" customHeight="1">
      <c r="A1258" s="33">
        <v>900658479</v>
      </c>
      <c r="B1258" s="98" t="s">
        <v>2494</v>
      </c>
    </row>
    <row r="1259" spans="1:2" ht="15.75" customHeight="1">
      <c r="A1259" s="33">
        <v>900660064</v>
      </c>
      <c r="B1259" s="98" t="s">
        <v>2495</v>
      </c>
    </row>
    <row r="1260" spans="1:2" ht="15.75" customHeight="1">
      <c r="A1260" s="33">
        <v>900660136</v>
      </c>
      <c r="B1260" s="98" t="s">
        <v>2496</v>
      </c>
    </row>
    <row r="1261" spans="1:2" ht="15.75" customHeight="1">
      <c r="A1261" s="33">
        <v>900661644</v>
      </c>
      <c r="B1261" s="98" t="s">
        <v>2497</v>
      </c>
    </row>
    <row r="1262" spans="1:2" ht="15.75" customHeight="1">
      <c r="A1262" s="33">
        <v>900666427</v>
      </c>
      <c r="B1262" s="98" t="s">
        <v>2498</v>
      </c>
    </row>
    <row r="1263" spans="1:2" ht="15.75" customHeight="1">
      <c r="A1263" s="33">
        <v>900675025</v>
      </c>
      <c r="B1263" s="98" t="s">
        <v>2499</v>
      </c>
    </row>
    <row r="1264" spans="1:2" ht="15.75" customHeight="1">
      <c r="A1264" s="33">
        <v>900675422</v>
      </c>
      <c r="B1264" s="98" t="s">
        <v>2500</v>
      </c>
    </row>
    <row r="1265" spans="1:2" ht="15.75" customHeight="1">
      <c r="A1265" s="33">
        <v>900675669</v>
      </c>
      <c r="B1265" s="98" t="s">
        <v>2501</v>
      </c>
    </row>
    <row r="1266" spans="1:2" ht="15.75" customHeight="1">
      <c r="A1266" s="33">
        <v>900689352</v>
      </c>
      <c r="B1266" s="98" t="s">
        <v>2502</v>
      </c>
    </row>
    <row r="1267" spans="1:2" ht="15.75" customHeight="1">
      <c r="A1267" s="33">
        <v>900696442</v>
      </c>
      <c r="B1267" s="98" t="s">
        <v>2503</v>
      </c>
    </row>
    <row r="1268" spans="1:2" ht="15.75" customHeight="1">
      <c r="A1268" s="33">
        <v>900696969</v>
      </c>
      <c r="B1268" s="98" t="s">
        <v>2504</v>
      </c>
    </row>
    <row r="1269" spans="1:2" ht="15.75" customHeight="1">
      <c r="A1269" s="33">
        <v>900699025</v>
      </c>
      <c r="B1269" s="98" t="s">
        <v>2505</v>
      </c>
    </row>
    <row r="1270" spans="1:2" ht="15.75" customHeight="1">
      <c r="A1270" s="33">
        <v>900699195</v>
      </c>
      <c r="B1270" s="98" t="s">
        <v>2506</v>
      </c>
    </row>
    <row r="1271" spans="1:2" ht="15.75" customHeight="1">
      <c r="A1271" s="33">
        <v>900707173</v>
      </c>
      <c r="B1271" s="98" t="s">
        <v>2507</v>
      </c>
    </row>
    <row r="1272" spans="1:2" ht="15.75" customHeight="1">
      <c r="A1272" s="33">
        <v>900720926</v>
      </c>
      <c r="B1272" s="98" t="s">
        <v>2508</v>
      </c>
    </row>
    <row r="1273" spans="1:2" ht="15.75" customHeight="1">
      <c r="A1273" s="33">
        <v>900729983</v>
      </c>
      <c r="B1273" s="98" t="s">
        <v>2509</v>
      </c>
    </row>
    <row r="1274" spans="1:2" ht="15.75" customHeight="1">
      <c r="A1274" s="33">
        <v>900737466</v>
      </c>
      <c r="B1274" s="98" t="s">
        <v>2510</v>
      </c>
    </row>
    <row r="1275" spans="1:2" ht="15.75" customHeight="1">
      <c r="A1275" s="33">
        <v>900740992</v>
      </c>
      <c r="B1275" s="98" t="s">
        <v>2511</v>
      </c>
    </row>
    <row r="1276" spans="1:2" ht="15.75" customHeight="1">
      <c r="A1276" s="33">
        <v>900744123</v>
      </c>
      <c r="B1276" s="98" t="s">
        <v>2512</v>
      </c>
    </row>
    <row r="1277" spans="1:2" ht="15.75" customHeight="1">
      <c r="A1277" s="33">
        <v>900748884</v>
      </c>
      <c r="B1277" s="98" t="s">
        <v>2513</v>
      </c>
    </row>
    <row r="1278" spans="1:2" ht="15.75" customHeight="1">
      <c r="A1278" s="33">
        <v>900758026</v>
      </c>
      <c r="B1278" s="98" t="s">
        <v>2514</v>
      </c>
    </row>
    <row r="1279" spans="1:2" ht="15.75" customHeight="1">
      <c r="A1279" s="33">
        <v>900761468</v>
      </c>
      <c r="B1279" s="98" t="s">
        <v>2515</v>
      </c>
    </row>
    <row r="1280" spans="1:2" ht="15.75" customHeight="1">
      <c r="A1280" s="33">
        <v>900762346</v>
      </c>
      <c r="B1280" s="98" t="s">
        <v>2516</v>
      </c>
    </row>
    <row r="1281" spans="1:2" ht="15.75" customHeight="1">
      <c r="A1281" s="33">
        <v>900764738</v>
      </c>
      <c r="B1281" s="98" t="s">
        <v>2517</v>
      </c>
    </row>
    <row r="1282" spans="1:2" ht="15.75" customHeight="1">
      <c r="A1282" s="33">
        <v>900771149</v>
      </c>
      <c r="B1282" s="98" t="s">
        <v>2518</v>
      </c>
    </row>
    <row r="1283" spans="1:2" ht="15.75" customHeight="1">
      <c r="A1283" s="33">
        <v>900774178</v>
      </c>
      <c r="B1283" s="98" t="s">
        <v>2519</v>
      </c>
    </row>
    <row r="1284" spans="1:2" ht="15.75" customHeight="1">
      <c r="A1284" s="33">
        <v>900775645</v>
      </c>
      <c r="B1284" s="98" t="s">
        <v>2520</v>
      </c>
    </row>
    <row r="1285" spans="1:2" ht="15.75" customHeight="1">
      <c r="A1285" s="33">
        <v>900782188</v>
      </c>
      <c r="B1285" s="98" t="s">
        <v>2521</v>
      </c>
    </row>
    <row r="1286" spans="1:2" ht="15.75" customHeight="1">
      <c r="A1286" s="33">
        <v>900782439</v>
      </c>
      <c r="B1286" s="98" t="s">
        <v>2522</v>
      </c>
    </row>
    <row r="1287" spans="1:2" ht="15.75" customHeight="1">
      <c r="A1287" s="33">
        <v>900789090</v>
      </c>
      <c r="B1287" s="98" t="s">
        <v>2523</v>
      </c>
    </row>
    <row r="1288" spans="1:2" ht="15.75" customHeight="1">
      <c r="A1288" s="33">
        <v>900802602</v>
      </c>
      <c r="B1288" s="98" t="s">
        <v>2524</v>
      </c>
    </row>
    <row r="1289" spans="1:2" ht="15.75" customHeight="1">
      <c r="A1289" s="33">
        <v>900812373</v>
      </c>
      <c r="B1289" s="98" t="s">
        <v>2525</v>
      </c>
    </row>
    <row r="1290" spans="1:2" ht="15.75" customHeight="1">
      <c r="A1290" s="33">
        <v>900837011</v>
      </c>
      <c r="B1290" s="98" t="s">
        <v>2526</v>
      </c>
    </row>
    <row r="1291" spans="1:2" ht="15.75" customHeight="1">
      <c r="A1291" s="33">
        <v>900841246</v>
      </c>
      <c r="B1291" s="98" t="s">
        <v>2527</v>
      </c>
    </row>
    <row r="1292" spans="1:2" ht="15.75" customHeight="1">
      <c r="A1292" s="33">
        <v>900850590</v>
      </c>
      <c r="B1292" s="98" t="s">
        <v>2528</v>
      </c>
    </row>
    <row r="1293" spans="1:2" ht="15.75" customHeight="1">
      <c r="A1293" s="33">
        <v>900855789</v>
      </c>
      <c r="B1293" s="98" t="s">
        <v>2529</v>
      </c>
    </row>
    <row r="1294" spans="1:2" ht="15.75" customHeight="1">
      <c r="A1294" s="33">
        <v>900869649</v>
      </c>
      <c r="B1294" s="98" t="s">
        <v>2530</v>
      </c>
    </row>
    <row r="1295" spans="1:2" ht="15.75" customHeight="1">
      <c r="A1295" s="33">
        <v>900880738</v>
      </c>
      <c r="B1295" s="98" t="s">
        <v>2531</v>
      </c>
    </row>
    <row r="1296" spans="1:2" ht="15.75" customHeight="1">
      <c r="A1296" s="33">
        <v>900884482</v>
      </c>
      <c r="B1296" s="98" t="s">
        <v>2532</v>
      </c>
    </row>
    <row r="1297" spans="1:2" ht="15.75" customHeight="1">
      <c r="A1297" s="33">
        <v>900886573</v>
      </c>
      <c r="B1297" s="98" t="s">
        <v>2533</v>
      </c>
    </row>
    <row r="1298" spans="1:2" ht="15.75" customHeight="1">
      <c r="A1298" s="33">
        <v>900886981</v>
      </c>
      <c r="B1298" s="98" t="s">
        <v>2534</v>
      </c>
    </row>
    <row r="1299" spans="1:2" ht="15.75" customHeight="1">
      <c r="A1299" s="33">
        <v>900896160</v>
      </c>
      <c r="B1299" s="98" t="s">
        <v>2535</v>
      </c>
    </row>
    <row r="1300" spans="1:2" ht="15.75" customHeight="1">
      <c r="A1300" s="33">
        <v>900897161</v>
      </c>
      <c r="B1300" s="98" t="s">
        <v>2536</v>
      </c>
    </row>
    <row r="1301" spans="1:2" ht="15.75" customHeight="1">
      <c r="A1301" s="33">
        <v>900899047</v>
      </c>
      <c r="B1301" s="98" t="s">
        <v>2537</v>
      </c>
    </row>
    <row r="1302" spans="1:2" ht="15.75" customHeight="1">
      <c r="A1302" s="33">
        <v>900903297</v>
      </c>
      <c r="B1302" s="98" t="s">
        <v>2538</v>
      </c>
    </row>
    <row r="1303" spans="1:2" ht="15.75" customHeight="1">
      <c r="A1303" s="33">
        <v>900910993</v>
      </c>
      <c r="B1303" s="98" t="s">
        <v>2539</v>
      </c>
    </row>
    <row r="1304" spans="1:2" ht="15.75" customHeight="1">
      <c r="A1304" s="33">
        <v>900916233</v>
      </c>
      <c r="B1304" s="98" t="s">
        <v>2540</v>
      </c>
    </row>
    <row r="1305" spans="1:2" ht="15.75" customHeight="1">
      <c r="A1305" s="33">
        <v>900916566</v>
      </c>
      <c r="B1305" s="98" t="s">
        <v>2541</v>
      </c>
    </row>
    <row r="1306" spans="1:2" ht="15.75" customHeight="1">
      <c r="A1306" s="33">
        <v>900922079</v>
      </c>
      <c r="B1306" s="98" t="s">
        <v>2542</v>
      </c>
    </row>
    <row r="1307" spans="1:2" ht="15.75" customHeight="1">
      <c r="A1307" s="33">
        <v>900926094</v>
      </c>
      <c r="B1307" s="98" t="s">
        <v>2543</v>
      </c>
    </row>
    <row r="1308" spans="1:2" ht="15.75" customHeight="1">
      <c r="A1308" s="33">
        <v>900927971</v>
      </c>
      <c r="B1308" s="98" t="s">
        <v>2544</v>
      </c>
    </row>
    <row r="1309" spans="1:2" ht="15.75" customHeight="1">
      <c r="A1309" s="33">
        <v>900937553</v>
      </c>
      <c r="B1309" s="98" t="s">
        <v>2545</v>
      </c>
    </row>
    <row r="1310" spans="1:2" ht="15.75" customHeight="1">
      <c r="A1310" s="33">
        <v>900937890</v>
      </c>
      <c r="B1310" s="98" t="s">
        <v>2546</v>
      </c>
    </row>
    <row r="1311" spans="1:2" ht="15.75" customHeight="1">
      <c r="A1311" s="33">
        <v>900942256</v>
      </c>
      <c r="B1311" s="98" t="s">
        <v>2547</v>
      </c>
    </row>
    <row r="1312" spans="1:2" ht="15.75" customHeight="1">
      <c r="A1312" s="33">
        <v>900943875</v>
      </c>
      <c r="B1312" s="98" t="s">
        <v>2548</v>
      </c>
    </row>
    <row r="1313" spans="1:2" ht="15.75" customHeight="1">
      <c r="A1313" s="33">
        <v>900949110</v>
      </c>
      <c r="B1313" s="98" t="s">
        <v>2549</v>
      </c>
    </row>
    <row r="1314" spans="1:2" ht="15.75" customHeight="1">
      <c r="A1314" s="33">
        <v>900954833</v>
      </c>
      <c r="B1314" s="98" t="s">
        <v>2550</v>
      </c>
    </row>
    <row r="1315" spans="1:2" ht="15.75" customHeight="1">
      <c r="A1315" s="33">
        <v>900962337</v>
      </c>
      <c r="B1315" s="98" t="s">
        <v>2551</v>
      </c>
    </row>
    <row r="1316" spans="1:2" ht="15.75" customHeight="1">
      <c r="A1316" s="33">
        <v>900968008</v>
      </c>
      <c r="B1316" s="98" t="s">
        <v>2552</v>
      </c>
    </row>
    <row r="1317" spans="1:2" ht="15.75" customHeight="1">
      <c r="A1317" s="33">
        <v>900968332</v>
      </c>
      <c r="B1317" s="98" t="s">
        <v>2553</v>
      </c>
    </row>
    <row r="1318" spans="1:2" ht="15.75" customHeight="1">
      <c r="A1318" s="33">
        <v>900980753</v>
      </c>
      <c r="B1318" s="98" t="s">
        <v>2554</v>
      </c>
    </row>
    <row r="1319" spans="1:2" ht="15.75" customHeight="1">
      <c r="A1319" s="33">
        <v>901000150</v>
      </c>
      <c r="B1319" s="98" t="s">
        <v>2555</v>
      </c>
    </row>
    <row r="1320" spans="1:2" ht="15.75" customHeight="1">
      <c r="A1320" s="33">
        <v>901011280</v>
      </c>
      <c r="B1320" s="98" t="s">
        <v>2556</v>
      </c>
    </row>
    <row r="1321" spans="1:2" ht="15.75" customHeight="1">
      <c r="A1321" s="33">
        <v>901012656</v>
      </c>
      <c r="B1321" s="98" t="s">
        <v>2557</v>
      </c>
    </row>
    <row r="1322" spans="1:2" ht="15.75" customHeight="1">
      <c r="A1322" s="33">
        <v>901017199</v>
      </c>
      <c r="B1322" s="98" t="s">
        <v>2558</v>
      </c>
    </row>
    <row r="1323" spans="1:2" ht="15.75" customHeight="1">
      <c r="A1323" s="33">
        <v>901018058</v>
      </c>
      <c r="B1323" s="98" t="s">
        <v>2559</v>
      </c>
    </row>
    <row r="1324" spans="1:2" ht="15.75" customHeight="1">
      <c r="A1324" s="33">
        <v>901029783</v>
      </c>
      <c r="B1324" s="98" t="s">
        <v>2560</v>
      </c>
    </row>
    <row r="1325" spans="1:2" ht="15.75" customHeight="1">
      <c r="A1325" s="33">
        <v>901035102</v>
      </c>
      <c r="B1325" s="98" t="s">
        <v>2561</v>
      </c>
    </row>
    <row r="1326" spans="1:2" ht="15.75" customHeight="1">
      <c r="A1326" s="33">
        <v>901063321</v>
      </c>
      <c r="B1326" s="98" t="s">
        <v>2562</v>
      </c>
    </row>
    <row r="1327" spans="1:2" ht="15.75" customHeight="1">
      <c r="A1327" s="33">
        <v>901086083</v>
      </c>
      <c r="B1327" s="98" t="s">
        <v>2563</v>
      </c>
    </row>
    <row r="1328" spans="1:2" ht="15.75" customHeight="1">
      <c r="A1328" s="33">
        <v>901089607</v>
      </c>
      <c r="B1328" s="98" t="s">
        <v>2564</v>
      </c>
    </row>
    <row r="1329" spans="1:2" ht="15.75" customHeight="1">
      <c r="A1329" s="33">
        <v>901092473</v>
      </c>
      <c r="B1329" s="98" t="s">
        <v>2565</v>
      </c>
    </row>
    <row r="1330" spans="1:2" ht="15.75" customHeight="1">
      <c r="A1330" s="33">
        <v>901130020</v>
      </c>
      <c r="B1330" s="98" t="s">
        <v>2566</v>
      </c>
    </row>
    <row r="1331" spans="1:2" ht="15.75" customHeight="1">
      <c r="A1331" s="33">
        <v>901138915</v>
      </c>
      <c r="B1331" s="98" t="s">
        <v>2567</v>
      </c>
    </row>
    <row r="1332" spans="1:2" ht="15.75" customHeight="1">
      <c r="A1332" s="33">
        <v>901170621</v>
      </c>
      <c r="B1332" s="98" t="s">
        <v>2568</v>
      </c>
    </row>
    <row r="1333" spans="1:2" ht="15.75" customHeight="1">
      <c r="A1333" s="33">
        <v>901187011</v>
      </c>
      <c r="B1333" s="98" t="s">
        <v>2569</v>
      </c>
    </row>
    <row r="1334" spans="1:2" ht="15.75" customHeight="1">
      <c r="A1334" s="33">
        <v>901196276</v>
      </c>
      <c r="B1334" s="98" t="s">
        <v>2570</v>
      </c>
    </row>
    <row r="1335" spans="1:2" ht="15.75" customHeight="1">
      <c r="A1335" s="33">
        <v>901197145</v>
      </c>
      <c r="B1335" s="98" t="s">
        <v>2571</v>
      </c>
    </row>
    <row r="1336" spans="1:2" ht="15.75" customHeight="1">
      <c r="A1336" s="33">
        <v>901206147</v>
      </c>
      <c r="B1336" s="98" t="s">
        <v>2572</v>
      </c>
    </row>
    <row r="1337" spans="1:2" ht="15.75" customHeight="1">
      <c r="A1337" s="33">
        <v>901211742</v>
      </c>
      <c r="B1337" s="98" t="s">
        <v>2573</v>
      </c>
    </row>
    <row r="1338" spans="1:2" ht="15.75" customHeight="1">
      <c r="A1338" s="33">
        <v>901223062</v>
      </c>
      <c r="B1338" s="98" t="s">
        <v>2574</v>
      </c>
    </row>
    <row r="1339" spans="1:2" ht="15.75" customHeight="1">
      <c r="A1339" s="33">
        <v>901287646</v>
      </c>
      <c r="B1339" s="98" t="s">
        <v>2575</v>
      </c>
    </row>
    <row r="1340" spans="1:2" ht="15.75" customHeight="1">
      <c r="A1340" s="33">
        <v>901290731</v>
      </c>
      <c r="B1340" s="98" t="s">
        <v>2576</v>
      </c>
    </row>
    <row r="1341" spans="1:2" ht="15.75" customHeight="1">
      <c r="A1341" s="33">
        <v>901295701</v>
      </c>
      <c r="B1341" s="98" t="s">
        <v>2577</v>
      </c>
    </row>
    <row r="1342" spans="1:2" ht="15.75" customHeight="1">
      <c r="A1342" s="33">
        <v>901298444</v>
      </c>
      <c r="B1342" s="98" t="s">
        <v>2578</v>
      </c>
    </row>
    <row r="1343" spans="1:2" ht="15.75" customHeight="1">
      <c r="A1343" s="33">
        <v>901303049</v>
      </c>
      <c r="B1343" s="98" t="s">
        <v>2579</v>
      </c>
    </row>
    <row r="1344" spans="1:2" ht="15.75" customHeight="1">
      <c r="A1344" s="33">
        <v>901307625</v>
      </c>
      <c r="B1344" s="98" t="s">
        <v>2580</v>
      </c>
    </row>
    <row r="1345" spans="1:2" ht="15.75" customHeight="1">
      <c r="A1345" s="33">
        <v>901307764</v>
      </c>
      <c r="B1345" s="98" t="s">
        <v>2581</v>
      </c>
    </row>
    <row r="1346" spans="1:2" ht="15.75" customHeight="1">
      <c r="A1346" s="33">
        <v>901312959</v>
      </c>
      <c r="B1346" s="98" t="s">
        <v>2582</v>
      </c>
    </row>
    <row r="1347" spans="1:2" ht="15.75" customHeight="1">
      <c r="A1347" s="33">
        <v>901313164</v>
      </c>
      <c r="B1347" s="98" t="s">
        <v>2583</v>
      </c>
    </row>
    <row r="1348" spans="1:2" ht="15.75" customHeight="1">
      <c r="A1348" s="33">
        <v>901319127</v>
      </c>
      <c r="B1348" s="98" t="s">
        <v>2584</v>
      </c>
    </row>
    <row r="1349" spans="1:2" ht="15.75" customHeight="1">
      <c r="A1349" s="33">
        <v>901322513</v>
      </c>
      <c r="B1349" s="98" t="s">
        <v>2585</v>
      </c>
    </row>
    <row r="1350" spans="1:2" ht="15.75" customHeight="1">
      <c r="A1350" s="33">
        <v>901322817</v>
      </c>
      <c r="B1350" s="98" t="s">
        <v>2586</v>
      </c>
    </row>
    <row r="1351" spans="1:2" ht="15.75" customHeight="1">
      <c r="A1351" s="33">
        <v>901330756</v>
      </c>
      <c r="B1351" s="98" t="s">
        <v>2587</v>
      </c>
    </row>
    <row r="1352" spans="1:2" ht="15.75" customHeight="1">
      <c r="A1352" s="33">
        <v>901331956</v>
      </c>
      <c r="B1352" s="98" t="s">
        <v>2588</v>
      </c>
    </row>
    <row r="1353" spans="1:2" ht="15.75" customHeight="1">
      <c r="A1353" s="33">
        <v>901332365</v>
      </c>
      <c r="B1353" s="98" t="s">
        <v>2589</v>
      </c>
    </row>
    <row r="1354" spans="1:2" ht="15.75" customHeight="1">
      <c r="A1354" s="33">
        <v>901332844</v>
      </c>
      <c r="B1354" s="98" t="s">
        <v>2590</v>
      </c>
    </row>
    <row r="1355" spans="1:2" ht="15.75" customHeight="1">
      <c r="A1355" s="33">
        <v>901333323</v>
      </c>
      <c r="B1355" s="98" t="s">
        <v>2591</v>
      </c>
    </row>
    <row r="1356" spans="1:2" ht="15.75" customHeight="1">
      <c r="A1356" s="33">
        <v>901333459</v>
      </c>
      <c r="B1356" s="98" t="s">
        <v>2592</v>
      </c>
    </row>
    <row r="1357" spans="1:2" ht="15.75" customHeight="1">
      <c r="A1357" s="33">
        <v>901333803</v>
      </c>
      <c r="B1357" s="98" t="s">
        <v>2593</v>
      </c>
    </row>
    <row r="1358" spans="1:2" ht="15.75" customHeight="1">
      <c r="A1358" s="33">
        <v>901334330</v>
      </c>
      <c r="B1358" s="98" t="s">
        <v>2594</v>
      </c>
    </row>
    <row r="1359" spans="1:2" ht="15.75" customHeight="1">
      <c r="A1359" s="33">
        <v>901334506</v>
      </c>
      <c r="B1359" s="98" t="s">
        <v>2595</v>
      </c>
    </row>
    <row r="1360" spans="1:2" ht="15.75" customHeight="1">
      <c r="A1360" s="33">
        <v>901337779</v>
      </c>
      <c r="B1360" s="98" t="s">
        <v>2596</v>
      </c>
    </row>
    <row r="1361" spans="1:2" ht="15.75" customHeight="1">
      <c r="A1361" s="33">
        <v>901337967</v>
      </c>
      <c r="B1361" s="98" t="s">
        <v>2597</v>
      </c>
    </row>
    <row r="1362" spans="1:2" ht="15.75" customHeight="1">
      <c r="A1362" s="33">
        <v>901340441</v>
      </c>
      <c r="B1362" s="98" t="s">
        <v>2598</v>
      </c>
    </row>
    <row r="1363" spans="1:2" ht="15.75" customHeight="1">
      <c r="A1363" s="33">
        <v>901341992</v>
      </c>
      <c r="B1363" s="98" t="s">
        <v>2599</v>
      </c>
    </row>
    <row r="1364" spans="1:2" ht="15.75" customHeight="1">
      <c r="A1364" s="33">
        <v>901343128</v>
      </c>
      <c r="B1364" s="98" t="s">
        <v>2600</v>
      </c>
    </row>
    <row r="1365" spans="1:2" ht="15.75" customHeight="1">
      <c r="A1365" s="33">
        <v>901343659</v>
      </c>
      <c r="B1365" s="98" t="s">
        <v>2601</v>
      </c>
    </row>
    <row r="1366" spans="1:2" ht="15.75" customHeight="1">
      <c r="A1366" s="33">
        <v>990659065</v>
      </c>
      <c r="B1366" s="98" t="s">
        <v>2602</v>
      </c>
    </row>
    <row r="1367" spans="1:2" ht="15.75" customHeight="1">
      <c r="A1367" s="33">
        <v>900404019</v>
      </c>
      <c r="B1367" s="98" t="s">
        <v>2603</v>
      </c>
    </row>
    <row r="1368" spans="1:2" ht="15.75" customHeight="1">
      <c r="A1368" s="33">
        <v>800161832</v>
      </c>
      <c r="B1368" s="98" t="s">
        <v>2604</v>
      </c>
    </row>
    <row r="1369" spans="1:2" ht="15.75" customHeight="1">
      <c r="A1369" s="33">
        <v>900548374</v>
      </c>
      <c r="B1369" s="98" t="s">
        <v>2605</v>
      </c>
    </row>
    <row r="1370" spans="1:2" ht="15.75" customHeight="1">
      <c r="A1370" s="33">
        <v>900119083</v>
      </c>
      <c r="B1370" s="98" t="s">
        <v>2606</v>
      </c>
    </row>
    <row r="1371" spans="1:2" ht="15.75" customHeight="1">
      <c r="A1371" s="33">
        <v>825002350</v>
      </c>
      <c r="B1371" s="98" t="s">
        <v>2607</v>
      </c>
    </row>
    <row r="1372" spans="1:2" ht="15.75" customHeight="1">
      <c r="A1372" s="33">
        <v>800203044</v>
      </c>
      <c r="B1372" s="98" t="s">
        <v>2608</v>
      </c>
    </row>
    <row r="1373" spans="1:2" ht="15.75" customHeight="1">
      <c r="A1373" s="33">
        <v>823003882</v>
      </c>
      <c r="B1373" s="98" t="s">
        <v>2609</v>
      </c>
    </row>
    <row r="1374" spans="1:2" ht="15.75" customHeight="1">
      <c r="A1374" s="33">
        <v>860018862</v>
      </c>
      <c r="B1374" s="98" t="s">
        <v>2610</v>
      </c>
    </row>
    <row r="1375" spans="1:2" ht="15.75" customHeight="1">
      <c r="A1375" s="33">
        <v>800158061</v>
      </c>
      <c r="B1375" s="98" t="s">
        <v>2611</v>
      </c>
    </row>
    <row r="1376" spans="1:2" ht="15.75" customHeight="1">
      <c r="A1376" s="33">
        <v>900890827</v>
      </c>
      <c r="B1376" s="98" t="s">
        <v>2612</v>
      </c>
    </row>
    <row r="1377" spans="1:2" ht="15.75" customHeight="1">
      <c r="A1377" s="33">
        <v>830044501</v>
      </c>
      <c r="B1377" s="98" t="s">
        <v>2613</v>
      </c>
    </row>
    <row r="1378" spans="1:2" ht="15.75" customHeight="1">
      <c r="A1378" s="33">
        <v>800239894</v>
      </c>
      <c r="B1378" s="98" t="s">
        <v>2614</v>
      </c>
    </row>
    <row r="1379" spans="1:2" ht="15.75" customHeight="1">
      <c r="A1379" s="33">
        <v>800044589</v>
      </c>
      <c r="B1379" s="98" t="s">
        <v>2615</v>
      </c>
    </row>
    <row r="1380" spans="1:2" ht="15.75" customHeight="1">
      <c r="A1380" s="33">
        <v>900131241</v>
      </c>
      <c r="B1380" s="98" t="s">
        <v>2616</v>
      </c>
    </row>
    <row r="1381" spans="1:2" ht="15.75" customHeight="1">
      <c r="A1381" s="33">
        <v>900915653</v>
      </c>
      <c r="B1381" s="98" t="s">
        <v>2617</v>
      </c>
    </row>
    <row r="1382" spans="1:2" ht="15.75" customHeight="1">
      <c r="A1382" s="33">
        <v>800156742</v>
      </c>
      <c r="B1382" s="98" t="s">
        <v>2618</v>
      </c>
    </row>
    <row r="1383" spans="1:2" ht="15.75" customHeight="1">
      <c r="A1383" s="33">
        <v>891409065</v>
      </c>
      <c r="B1383" s="98" t="s">
        <v>2619</v>
      </c>
    </row>
    <row r="1384" spans="1:2" ht="15.75" customHeight="1">
      <c r="A1384" s="33">
        <v>891190195</v>
      </c>
      <c r="B1384" s="98" t="s">
        <v>2620</v>
      </c>
    </row>
    <row r="1385" spans="1:2" ht="15.75" customHeight="1">
      <c r="A1385" s="33">
        <v>890805034</v>
      </c>
      <c r="B1385" s="98" t="s">
        <v>2621</v>
      </c>
    </row>
    <row r="1386" spans="1:2" ht="15.75" customHeight="1">
      <c r="A1386" s="33">
        <v>900399581</v>
      </c>
      <c r="B1386" s="98" t="s">
        <v>2622</v>
      </c>
    </row>
    <row r="1387" spans="1:2" ht="15.75" customHeight="1">
      <c r="A1387" s="33">
        <v>900486066</v>
      </c>
      <c r="B1387" s="98" t="s">
        <v>2623</v>
      </c>
    </row>
    <row r="1388" spans="1:2" ht="15.75" customHeight="1">
      <c r="A1388" s="33">
        <v>800220054</v>
      </c>
      <c r="B1388" s="98" t="s">
        <v>2624</v>
      </c>
    </row>
    <row r="1389" spans="1:2" ht="15.75" customHeight="1">
      <c r="A1389" s="33">
        <v>800242730</v>
      </c>
      <c r="B1389" s="98" t="s">
        <v>2625</v>
      </c>
    </row>
    <row r="1390" spans="1:2" ht="15.75" customHeight="1">
      <c r="A1390" s="33">
        <v>900217372</v>
      </c>
      <c r="B1390" s="98" t="s">
        <v>2626</v>
      </c>
    </row>
    <row r="1391" spans="1:2" ht="15.75" customHeight="1">
      <c r="A1391" s="33">
        <v>890706125</v>
      </c>
      <c r="B1391" s="98" t="s">
        <v>2627</v>
      </c>
    </row>
    <row r="1392" spans="1:2" ht="15.75" customHeight="1">
      <c r="A1392" s="33">
        <v>800153890</v>
      </c>
      <c r="B1392" s="98" t="s">
        <v>2628</v>
      </c>
    </row>
    <row r="1393" spans="1:2" ht="15.75" customHeight="1">
      <c r="A1393" s="33">
        <v>900386020</v>
      </c>
      <c r="B1393" s="98" t="s">
        <v>2629</v>
      </c>
    </row>
    <row r="1394" spans="1:2" ht="15.75" customHeight="1">
      <c r="A1394" s="33">
        <v>891500913</v>
      </c>
      <c r="B1394" s="98" t="s">
        <v>2630</v>
      </c>
    </row>
    <row r="1395" spans="1:2" ht="15.75" customHeight="1">
      <c r="A1395" s="33">
        <v>900284184</v>
      </c>
      <c r="B1395" s="98" t="s">
        <v>2631</v>
      </c>
    </row>
    <row r="1396" spans="1:2" ht="15.75" customHeight="1">
      <c r="A1396" s="33">
        <v>800200379</v>
      </c>
      <c r="B1396" s="98" t="s">
        <v>2632</v>
      </c>
    </row>
    <row r="1397" spans="1:2" ht="15.75" customHeight="1">
      <c r="A1397" s="33">
        <v>809003662</v>
      </c>
      <c r="B1397" s="98" t="s">
        <v>2633</v>
      </c>
    </row>
    <row r="1398" spans="1:2" ht="15.75" customHeight="1">
      <c r="A1398" s="33">
        <v>800228194</v>
      </c>
      <c r="B1398" s="98" t="s">
        <v>2634</v>
      </c>
    </row>
    <row r="1399" spans="1:2" ht="15.75" customHeight="1">
      <c r="A1399" s="33">
        <v>800137682</v>
      </c>
      <c r="B1399" s="98" t="s">
        <v>2635</v>
      </c>
    </row>
    <row r="1400" spans="1:2" ht="15.75" customHeight="1">
      <c r="A1400" s="33">
        <v>891190180</v>
      </c>
      <c r="B1400" s="98" t="s">
        <v>2636</v>
      </c>
    </row>
    <row r="1401" spans="1:2" ht="15.75" customHeight="1">
      <c r="A1401" s="33">
        <v>800137979</v>
      </c>
      <c r="B1401" s="98" t="s">
        <v>2637</v>
      </c>
    </row>
    <row r="1402" spans="1:2" ht="15.75" customHeight="1">
      <c r="A1402" s="33">
        <v>800055951</v>
      </c>
      <c r="B1402" s="98" t="s">
        <v>2638</v>
      </c>
    </row>
    <row r="1403" spans="1:2" ht="15.75" customHeight="1">
      <c r="A1403" s="33">
        <v>800205898</v>
      </c>
      <c r="B1403" s="98" t="s">
        <v>2639</v>
      </c>
    </row>
    <row r="1404" spans="1:2" ht="15.75" customHeight="1">
      <c r="A1404" s="33">
        <v>820002550</v>
      </c>
      <c r="B1404" s="98" t="s">
        <v>2640</v>
      </c>
    </row>
    <row r="1405" spans="1:2" ht="15.75" customHeight="1">
      <c r="A1405" s="33">
        <v>806009116</v>
      </c>
      <c r="B1405" s="98" t="s">
        <v>2641</v>
      </c>
    </row>
    <row r="1406" spans="1:2" ht="15.75" customHeight="1">
      <c r="A1406" s="33">
        <v>900192975</v>
      </c>
      <c r="B1406" s="98" t="s">
        <v>2642</v>
      </c>
    </row>
    <row r="1407" spans="1:2" ht="15.75" customHeight="1">
      <c r="A1407" s="33">
        <v>800188651</v>
      </c>
      <c r="B1407" s="98" t="s">
        <v>2643</v>
      </c>
    </row>
    <row r="1408" spans="1:2" ht="15.75" customHeight="1">
      <c r="A1408" s="33">
        <v>812003965</v>
      </c>
      <c r="B1408" s="98" t="s">
        <v>2644</v>
      </c>
    </row>
    <row r="1409" spans="1:2" ht="15.75" customHeight="1">
      <c r="A1409" s="33">
        <v>900257499</v>
      </c>
      <c r="B1409" s="98" t="s">
        <v>2645</v>
      </c>
    </row>
    <row r="1410" spans="1:2" ht="15.75" customHeight="1">
      <c r="A1410" s="33">
        <v>900149058</v>
      </c>
      <c r="B1410" s="98" t="s">
        <v>2646</v>
      </c>
    </row>
    <row r="1411" spans="1:2" ht="15.75" customHeight="1">
      <c r="A1411" s="33">
        <v>800226976</v>
      </c>
      <c r="B1411" s="98" t="s">
        <v>2647</v>
      </c>
    </row>
    <row r="1412" spans="1:2" ht="15.75" customHeight="1">
      <c r="A1412" s="33">
        <v>800164497</v>
      </c>
      <c r="B1412" s="98" t="s">
        <v>2648</v>
      </c>
    </row>
    <row r="1413" spans="1:2" ht="15.75" customHeight="1">
      <c r="A1413" s="33">
        <v>818002136</v>
      </c>
      <c r="B1413" s="98" t="s">
        <v>2649</v>
      </c>
    </row>
    <row r="1414" spans="1:2" ht="15.75" customHeight="1">
      <c r="A1414" s="33">
        <v>901245812</v>
      </c>
      <c r="B1414" s="98" t="s">
        <v>2650</v>
      </c>
    </row>
    <row r="1415" spans="1:2" ht="15.75" customHeight="1">
      <c r="A1415" s="33">
        <v>890314970</v>
      </c>
      <c r="B1415" s="98" t="s">
        <v>2651</v>
      </c>
    </row>
    <row r="1416" spans="1:2" ht="15.75" customHeight="1">
      <c r="A1416" s="33">
        <v>900403098</v>
      </c>
      <c r="B1416" s="98" t="s">
        <v>2652</v>
      </c>
    </row>
    <row r="1417" spans="1:2" ht="15.75" customHeight="1">
      <c r="A1417" s="33">
        <v>800240386</v>
      </c>
      <c r="B1417" s="98" t="s">
        <v>2653</v>
      </c>
    </row>
    <row r="1418" spans="1:2" ht="15.75" customHeight="1">
      <c r="A1418" s="33">
        <v>890115132</v>
      </c>
      <c r="B1418" s="98" t="s">
        <v>2654</v>
      </c>
    </row>
    <row r="1419" spans="1:2" ht="15.75" customHeight="1">
      <c r="A1419" s="33">
        <v>811008200</v>
      </c>
      <c r="B1419" s="98" t="s">
        <v>2655</v>
      </c>
    </row>
    <row r="1420" spans="1:2" ht="15.75" customHeight="1">
      <c r="A1420" s="33">
        <v>800136798</v>
      </c>
      <c r="B1420" s="98" t="s">
        <v>2656</v>
      </c>
    </row>
    <row r="1421" spans="1:2" ht="15.75" customHeight="1">
      <c r="A1421" s="33">
        <v>800241242</v>
      </c>
      <c r="B1421" s="98" t="s">
        <v>2657</v>
      </c>
    </row>
    <row r="1422" spans="1:2" ht="15.75" customHeight="1">
      <c r="A1422" s="33">
        <v>800197760</v>
      </c>
      <c r="B1422" s="98" t="s">
        <v>2658</v>
      </c>
    </row>
    <row r="1423" spans="1:2" ht="15.75" customHeight="1">
      <c r="A1423" s="33">
        <v>800137102</v>
      </c>
      <c r="B1423" s="98" t="s">
        <v>2659</v>
      </c>
    </row>
    <row r="1424" spans="1:2" ht="15.75" customHeight="1">
      <c r="A1424" s="33">
        <v>800222395</v>
      </c>
      <c r="B1424" s="98" t="s">
        <v>2660</v>
      </c>
    </row>
    <row r="1425" spans="1:2" ht="15.75" customHeight="1">
      <c r="A1425" s="33">
        <v>830125802</v>
      </c>
      <c r="B1425" s="98" t="s">
        <v>2661</v>
      </c>
    </row>
    <row r="1426" spans="1:2" ht="15.75" customHeight="1">
      <c r="A1426" s="33">
        <v>800188645</v>
      </c>
      <c r="B1426" s="98" t="s">
        <v>2662</v>
      </c>
    </row>
    <row r="1427" spans="1:2" ht="15.75" customHeight="1">
      <c r="A1427" s="33">
        <v>806006345</v>
      </c>
      <c r="B1427" s="98" t="s">
        <v>2663</v>
      </c>
    </row>
    <row r="1428" spans="1:2" ht="15.75" customHeight="1">
      <c r="A1428" s="33">
        <v>800186486</v>
      </c>
      <c r="B1428" s="98" t="s">
        <v>2664</v>
      </c>
    </row>
    <row r="1429" spans="1:2" ht="15.75" customHeight="1">
      <c r="A1429" s="33">
        <v>800247708</v>
      </c>
      <c r="B1429" s="98" t="s">
        <v>2665</v>
      </c>
    </row>
    <row r="1430" spans="1:2" ht="15.75" customHeight="1">
      <c r="A1430" s="33">
        <v>892099280</v>
      </c>
      <c r="B1430" s="98" t="s">
        <v>2666</v>
      </c>
    </row>
    <row r="1431" spans="1:2" ht="15.75" customHeight="1">
      <c r="A1431" s="33">
        <v>901219075</v>
      </c>
      <c r="B1431" s="98" t="s">
        <v>2667</v>
      </c>
    </row>
    <row r="1432" spans="1:2" ht="15.75" customHeight="1">
      <c r="A1432" s="33">
        <v>800143673</v>
      </c>
      <c r="B1432" s="98" t="s">
        <v>2668</v>
      </c>
    </row>
    <row r="1433" spans="1:2" ht="15.75" customHeight="1">
      <c r="A1433" s="33">
        <v>890102416</v>
      </c>
      <c r="B1433" s="98" t="s">
        <v>2669</v>
      </c>
    </row>
    <row r="1434" spans="1:2" ht="15.75" customHeight="1">
      <c r="A1434" s="33">
        <v>800232932</v>
      </c>
      <c r="B1434" s="98" t="s">
        <v>2670</v>
      </c>
    </row>
    <row r="1435" spans="1:2" ht="15.75" customHeight="1">
      <c r="A1435" s="33">
        <v>890208542</v>
      </c>
      <c r="B1435" s="98" t="s">
        <v>2671</v>
      </c>
    </row>
    <row r="1436" spans="1:2" ht="15.75" customHeight="1">
      <c r="A1436" s="33">
        <v>800249847</v>
      </c>
      <c r="B1436" s="98" t="s">
        <v>2672</v>
      </c>
    </row>
    <row r="1437" spans="1:2" ht="15.75" customHeight="1">
      <c r="A1437" s="33">
        <v>813009965</v>
      </c>
      <c r="B1437" s="98" t="s">
        <v>2673</v>
      </c>
    </row>
    <row r="1438" spans="1:2" ht="15.75" customHeight="1">
      <c r="A1438" s="33">
        <v>901290236</v>
      </c>
      <c r="B1438" s="98" t="s">
        <v>2674</v>
      </c>
    </row>
    <row r="1439" spans="1:2" ht="15.75" customHeight="1">
      <c r="A1439" s="33">
        <v>890321783</v>
      </c>
      <c r="B1439" s="98" t="s">
        <v>2675</v>
      </c>
    </row>
  </sheetData>
  <autoFilter ref="A1:B1439"/>
  <pageMargins left="0.7" right="0.7" top="0.75" bottom="0.75"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77</vt:i4>
      </vt:variant>
    </vt:vector>
  </HeadingPairs>
  <TitlesOfParts>
    <vt:vector size="82" baseType="lpstr">
      <vt:lpstr>MI_Oferente_Singular</vt:lpstr>
      <vt:lpstr>Listas</vt:lpstr>
      <vt:lpstr>Listas2</vt:lpstr>
      <vt:lpstr>ListasDpto-Mpio</vt:lpstr>
      <vt:lpstr>EAS</vt:lpstr>
      <vt:lpstr>AMAZONAS</vt:lpstr>
      <vt:lpstr>ANTIOQUIA</vt:lpstr>
      <vt:lpstr>ARAUCA</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TOLIMA</vt:lpstr>
      <vt:lpstr>VALLE_DEL_CAUCA</vt:lpstr>
      <vt:lpstr>VAUPÉS</vt:lpstr>
      <vt:lpstr>VICHADA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Sergio Cabrejo</cp:lastModifiedBy>
  <cp:lastPrinted>2021-01-05T20:15:27Z</cp:lastPrinted>
  <dcterms:created xsi:type="dcterms:W3CDTF">2020-10-14T21:57:42Z</dcterms:created>
  <dcterms:modified xsi:type="dcterms:W3CDTF">2021-01-05T20:15:34Z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