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OFERENTES\OFERENTES 2020\OFERENTES 28 DICIEMBRE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15" windowHeight="69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<sst xmlns="http://schemas.openxmlformats.org/spreadsheetml/2006/main" count="3458" uniqueCount="2760">
  <si>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</si>
  <si>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</si>
  <si>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</si>
  <si>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</si>
  <si>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</si>
  <si>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</si>
  <si>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</si>
  <si>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</si>
  <si>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</si>
  <si>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</si>
  <si>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</si>
  <si>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</si>
  <si>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</si>
  <si>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</si>
  <si>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</si>
  <si>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</si>
  <si>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</si>
  <si>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</si>
  <si>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</si>
  <si>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</si>
  <si>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</si>
  <si>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</si>
  <si>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</si>
  <si>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</si>
  <si>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</si>
  <si>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</si>
  <si>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</si>
  <si>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</si>
  <si>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</si>
  <si>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</si>
  <si>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</si>
  <si>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</si>
  <si>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</si>
  <si>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</si>
  <si>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</si>
  <si>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</si>
  <si>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</si>
  <si>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</si>
  <si>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</si>
  <si>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</si>
  <si>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</si>
  <si>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</si>
  <si>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</si>
  <si>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</si>
  <si>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</si>
  <si>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</si>
  <si>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</si>
  <si>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</si>
  <si>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</si>
  <si>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</si>
  <si>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</si>
  <si>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</si>
  <si>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</si>
  <si>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</si>
  <si>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</si>
  <si>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</si>
  <si>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</si>
  <si>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</si>
  <si>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</si>
  <si>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</si>
  <si>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</si>
  <si>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</si>
  <si>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</si>
  <si>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</si>
  <si>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</si>
  <si>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</si>
  <si>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</si>
  <si>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</si>
  <si>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</si>
  <si>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</si>
  <si>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</si>
  <si>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</si>
  <si>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</si>
  <si>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</si>
  <si>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</si>
  <si>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</si>
  <si>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</si>
  <si>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</si>
  <si>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</si>
  <si>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</si>
  <si>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</si>
  <si>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</si>
  <si>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</si>
  <si>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</si>
  <si>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</si>
  <si>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</si>
  <si>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</si>
  <si>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</si>
  <si>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</si>
  <si>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</si>
  <si>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</si>
  <si>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</si>
  <si>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</si>
  <si>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</si>
  <si>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</si>
  <si>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</si>
  <si>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</si>
  <si>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</si>
  <si>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</si>
  <si>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</si>
  <si>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</si>
  <si>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</si>
  <si>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</si>
  <si>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</si>
  <si>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</si>
  <si>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</si>
  <si>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</si>
  <si>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</si>
  <si>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</si>
  <si>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</si>
  <si>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</si>
  <si>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</si>
  <si>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</si>
  <si>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</si>
  <si>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</si>
  <si>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</si>
  <si>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</si>
  <si>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</si>
  <si>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</si>
  <si>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</si>
  <si>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</si>
  <si>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</si>
  <si>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</si>
  <si>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</si>
  <si>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</si>
  <si>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</si>
  <si>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</si>
  <si>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</si>
  <si>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</si>
  <si>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</si>
  <si>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</si>
  <si>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</si>
  <si>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</si>
  <si>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</si>
  <si>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</si>
  <si>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</si>
  <si>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</si>
  <si>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</si>
  <si>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</si>
  <si>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</si>
  <si>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</si>
  <si>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</si>
  <si>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</si>
  <si>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</si>
  <si>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</si>
  <si>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</si>
  <si>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</si>
  <si>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</si>
  <si>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</si>
  <si>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</si>
  <si>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</si>
  <si>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</si>
  <si>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</si>
  <si>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</si>
  <si>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</si>
  <si>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</si>
  <si>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</si>
  <si>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</si>
  <si>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</si>
  <si>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</si>
  <si>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</si>
  <si>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</si>
  <si>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</si>
  <si>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</si>
  <si>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</si>
  <si>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</si>
  <si>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</si>
  <si>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</si>
  <si>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</si>
  <si>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</si>
  <si>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</si>
  <si>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</si>
  <si>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</si>
  <si>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</si>
  <si>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</si>
  <si>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</si>
  <si>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</si>
  <si>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</si>
  <si>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</si>
  <si>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</si>
  <si>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</si>
  <si>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</si>
  <si>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</si>
  <si>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</si>
  <si>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</si>
  <si>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</si>
  <si>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</si>
  <si>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</si>
  <si>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</si>
  <si>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</si>
  <si>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</si>
  <si>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</si>
  <si>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</si>
  <si>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</si>
  <si>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</si>
  <si>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</si>
  <si>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</si>
  <si>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</si>
  <si>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</si>
  <si>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</si>
  <si>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</si>
  <si>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</si>
  <si>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</si>
  <si>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</si>
  <si>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</si>
  <si>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</si>
  <si>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</si>
  <si>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</si>
  <si>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</si>
  <si>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</si>
  <si>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</si>
  <si>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</si>
  <si>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</si>
  <si>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</si>
  <si>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</si>
  <si>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</si>
  <si>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</si>
  <si>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</si>
  <si>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</si>
  <si>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</si>
  <si>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</si>
  <si>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</si>
  <si>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</si>
  <si>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</si>
  <si>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</si>
  <si>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</si>
  <si>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</si>
  <si>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</si>
  <si>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</si>
  <si>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</si>
  <si>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</si>
  <si>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</si>
  <si>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</si>
  <si>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</si>
  <si>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</si>
  <si>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</si>
  <si>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</si>
  <si>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</si>
  <si>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</si>
  <si>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</si>
  <si>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</si>
  <si>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</si>
  <si>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</si>
  <si>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</si>
  <si>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</si>
  <si>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</si>
  <si>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</si>
  <si>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</si>
  <si>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</si>
  <si>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</si>
  <si>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</si>
  <si>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</si>
  <si>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</si>
  <si>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</si>
  <si>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</si>
  <si>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</si>
  <si>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</si>
  <si>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</si>
  <si>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</si>
  <si>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</si>
  <si>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</si>
  <si>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</si>
  <si>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</si>
  <si>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</si>
  <si>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</si>
  <si>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</si>
  <si>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</si>
  <si>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</si>
  <si>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</si>
  <si>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</si>
  <si>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</si>
  <si>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</si>
  <si>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</si>
  <si>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</si>
  <si>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</si>
  <si>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</si>
  <si>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</si>
  <si>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</si>
  <si>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</si>
  <si>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</si>
  <si>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</si>
  <si>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</si>
  <si>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</si>
  <si>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</si>
  <si>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</si>
  <si>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</si>
  <si>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</si>
  <si>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</si>
  <si>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</si>
  <si>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</si>
  <si>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</si>
  <si>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</si>
  <si>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</si>
  <si>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</si>
  <si>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</si>
  <si>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</si>
  <si>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</si>
  <si>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</si>
  <si>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</si>
  <si>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</si>
  <si>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</si>
  <si>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</si>
  <si>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</si>
  <si>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</si>
  <si>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</si>
  <si>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</si>
  <si>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</si>
  <si>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</si>
  <si>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</si>
  <si>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</si>
  <si>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</si>
  <si>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</si>
  <si>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</si>
  <si>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</si>
  <si>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</si>
  <si>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</si>
  <si>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</si>
  <si>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</si>
  <si>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</si>
  <si>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</si>
  <si>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</si>
  <si>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</si>
  <si>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</si>
  <si>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</si>
  <si>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</si>
  <si>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</si>
  <si>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</si>
  <si>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</si>
  <si>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</si>
  <si>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</si>
  <si>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</si>
  <si>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</si>
  <si>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</si>
  <si>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</si>
  <si>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</si>
  <si>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</si>
  <si>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</si>
  <si>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</si>
  <si>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</si>
  <si>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</si>
  <si>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</si>
  <si>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</si>
  <si>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</si>
  <si>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</si>
  <si>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</si>
  <si>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</si>
  <si>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</si>
  <si>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</si>
  <si>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</si>
  <si>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</si>
  <si>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</si>
  <si>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</si>
  <si>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</si>
  <si>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</si>
  <si>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</si>
  <si>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</si>
  <si>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</si>
  <si>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</si>
  <si>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</si>
  <si>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</si>
  <si>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</si>
  <si>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</si>
  <si>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</si>
  <si>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</si>
  <si>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</si>
  <si>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</si>
  <si>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</si>
  <si>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</si>
  <si>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</si>
  <si>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</si>
  <si>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</si>
  <si>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</si>
  <si>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</si>
  <si>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</si>
  <si>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</si>
  <si>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</si>
  <si>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</si>
  <si>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</si>
  <si>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</si>
  <si>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</si>
  <si>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</si>
  <si>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</si>
  <si>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</si>
  <si>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</si>
  <si>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</si>
  <si>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</si>
  <si>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</si>
  <si>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</si>
  <si>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</si>
  <si>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</si>
  <si>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</si>
  <si>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</si>
  <si>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</si>
  <si>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</si>
  <si>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</si>
  <si>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</si>
  <si>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</si>
  <si>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</si>
  <si>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</si>
  <si>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</si>
  <si>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</si>
  <si>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</si>
  <si>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</si>
  <si>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</si>
  <si>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</si>
  <si>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</si>
  <si>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</si>
  <si>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</si>
  <si>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</si>
  <si>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</si>
  <si>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</si>
  <si>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</si>
  <si>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</si>
  <si>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</si>
  <si>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</si>
  <si>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</si>
  <si>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</si>
  <si>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</si>
  <si>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</si>
  <si>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</si>
  <si>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</si>
  <si>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</si>
  <si>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</si>
  <si>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</si>
  <si>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</si>
  <si>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</si>
  <si>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</si>
  <si>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</si>
  <si>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</si>
  <si>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</si>
  <si>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</si>
  <si>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</si>
  <si>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</si>
  <si>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</si>
  <si>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</si>
  <si>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</si>
  <si>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</si>
  <si>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</si>
  <si>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</si>
  <si>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</si>
  <si>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</si>
  <si>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</si>
  <si>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</si>
  <si>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</si>
  <si>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</si>
  <si>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</si>
  <si>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</si>
  <si>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</si>
  <si>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</si>
  <si>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</si>
  <si>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</si>
  <si>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</si>
  <si>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</si>
  <si>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</si>
  <si>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</si>
  <si>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</si>
  <si>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</si>
  <si>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</si>
  <si>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</si>
  <si>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</si>
  <si>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</si>
  <si>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</si>
  <si>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</si>
  <si>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</si>
  <si>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</si>
  <si>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</si>
  <si>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</si>
  <si>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</si>
  <si>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</si>
  <si>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</si>
  <si>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</si>
  <si>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</si>
  <si>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</si>
  <si>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</si>
  <si>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</si>
  <si>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</si>
  <si>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</si>
  <si>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</si>
  <si>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</si>
  <si>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</si>
  <si>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</si>
  <si>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</si>
  <si>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</si>
  <si>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</si>
  <si>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</si>
  <si>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</si>
  <si>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</si>
  <si>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</si>
  <si>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</si>
  <si>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</si>
  <si>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</si>
  <si>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</si>
  <si>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</si>
  <si>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</si>
  <si>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</si>
  <si>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</si>
  <si>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</si>
  <si>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</si>
  <si>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</si>
  <si>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</si>
  <si>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</si>
  <si>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</si>
  <si>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</si>
  <si>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</si>
  <si>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</si>
  <si>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</si>
  <si>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</si>
  <si>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</si>
  <si>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</si>
  <si>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</si>
  <si>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</si>
  <si>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</si>
  <si>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</si>
  <si>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</si>
  <si>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</si>
  <si>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</si>
  <si>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</si>
  <si>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</si>
  <si>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</si>
  <si>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</si>
  <si>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</si>
  <si>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</si>
  <si>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</si>
  <si>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</si>
  <si>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</si>
  <si>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</si>
  <si>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</si>
  <si>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</si>
  <si>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</si>
  <si>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</si>
  <si>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</si>
  <si>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</si>
  <si>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</si>
  <si>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</si>
  <si>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</si>
  <si>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</si>
  <si>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</si>
  <si>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</si>
  <si>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</si>
  <si>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</si>
  <si>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</si>
  <si>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</si>
  <si>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</si>
  <si>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</si>
  <si>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</si>
  <si>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</si>
  <si>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</si>
  <si>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</si>
  <si>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</si>
  <si>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</si>
  <si>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</si>
  <si>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</si>
  <si>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</si>
  <si>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</si>
  <si>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</si>
  <si>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</si>
  <si>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</si>
  <si>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</si>
  <si>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</si>
  <si>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</si>
  <si>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</si>
  <si>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</si>
  <si>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</si>
  <si>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</si>
  <si>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</si>
  <si>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</si>
  <si>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</si>
  <si>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</si>
  <si>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</si>
  <si>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</si>
  <si>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</si>
  <si>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</si>
  <si>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</si>
  <si>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</si>
  <si>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</si>
  <si>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</si>
  <si>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</si>
  <si>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</si>
  <si>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</si>
  <si>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</si>
  <si>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</si>
  <si>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</si>
  <si>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</si>
  <si>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</si>
  <si>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</si>
  <si>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</si>
  <si>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</si>
  <si>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</si>
  <si>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</si>
  <si>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</si>
  <si>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</si>
  <si>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</si>
  <si>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</si>
  <si>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</si>
  <si>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</si>
  <si>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</si>
  <si>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</si>
  <si>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</si>
  <si>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</si>
  <si>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</si>
  <si>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</si>
  <si>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</si>
  <si>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</si>
  <si>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</si>
  <si>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</si>
  <si>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</si>
  <si>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</si>
  <si>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</si>
  <si>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</si>
  <si>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</si>
  <si>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</si>
  <si>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</si>
  <si>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</si>
  <si>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</si>
  <si>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</si>
  <si>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</si>
  <si>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</si>
  <si>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</si>
  <si>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</si>
  <si>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</si>
  <si>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</si>
  <si>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</si>
  <si>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</si>
  <si>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</si>
  <si>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</si>
  <si>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</si>
  <si>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</si>
  <si>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</si>
  <si>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</si>
  <si>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</si>
  <si>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</si>
  <si>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</si>
  <si>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</si>
  <si>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</si>
  <si>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</si>
  <si>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</si>
  <si>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</si>
  <si>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</si>
  <si>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</si>
  <si>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</si>
  <si>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</si>
  <si>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</si>
  <si>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</si>
  <si>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</si>
  <si>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</si>
  <si>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</si>
  <si>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</si>
  <si>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</si>
  <si>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</si>
  <si>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</si>
  <si>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</si>
  <si>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</si>
  <si>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</si>
  <si>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</si>
  <si>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</si>
  <si>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</si>
  <si>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</si>
  <si>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</si>
  <si>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</si>
  <si>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</si>
  <si>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</si>
  <si>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</si>
  <si>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</si>
  <si>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</si>
  <si>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</si>
  <si>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</si>
  <si>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</si>
  <si>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</si>
  <si>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</si>
  <si>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</si>
  <si>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</si>
  <si>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</si>
  <si>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</si>
  <si>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</si>
  <si>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</si>
  <si>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</si>
  <si>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</si>
  <si>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</si>
  <si>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</si>
  <si>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</si>
  <si>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</si>
  <si>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</si>
  <si>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</si>
  <si>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</si>
  <si>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</si>
  <si>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</si>
  <si>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</si>
  <si>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</si>
  <si>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</si>
  <si>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</si>
  <si>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</si>
  <si>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</si>
  <si>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</si>
  <si>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</si>
  <si>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</si>
  <si>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</si>
  <si>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</si>
  <si>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</si>
  <si>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</si>
  <si>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</si>
  <si>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</si>
  <si>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</si>
  <si>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</si>
  <si>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</si>
  <si>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</si>
  <si>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</si>
  <si>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</si>
  <si>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</si>
  <si>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</si>
  <si>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</si>
  <si>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</si>
  <si>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</si>
  <si>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</si>
  <si>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</si>
  <si>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</si>
  <si>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</si>
  <si>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</si>
  <si>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</si>
  <si>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</si>
  <si>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</si>
  <si>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</si>
  <si>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</si>
  <si>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</si>
  <si>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</si>
  <si>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</si>
  <si>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</si>
  <si>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</si>
  <si>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</si>
  <si>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</si>
  <si>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</si>
  <si>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</si>
  <si>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</si>
  <si>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</si>
  <si>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</si>
  <si>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</si>
  <si>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</si>
  <si>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</si>
  <si>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</si>
  <si>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</si>
  <si>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</si>
  <si>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</si>
  <si>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</si>
  <si>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</si>
  <si>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</si>
  <si>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</si>
  <si>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</si>
  <si>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</si>
  <si>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</si>
  <si>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</si>
  <si>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</si>
  <si>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</si>
  <si>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</si>
  <si>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</si>
  <si>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</si>
  <si>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</si>
  <si>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</si>
  <si>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</si>
  <si>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</si>
  <si>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</si>
  <si>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</si>
  <si>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</si>
  <si>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</si>
  <si>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</si>
  <si>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</si>
  <si>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</si>
  <si>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</si>
  <si>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</si>
  <si>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</si>
  <si>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</si>
  <si>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</si>
  <si>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</si>
  <si>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</si>
  <si>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</si>
  <si>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</si>
  <si>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</si>
  <si>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</si>
  <si>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</si>
  <si>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</si>
  <si>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</si>
  <si>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</si>
  <si>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</si>
  <si>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</si>
  <si>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</si>
  <si>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</si>
  <si>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</si>
  <si>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</si>
  <si>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</si>
  <si>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</si>
  <si>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</si>
  <si>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</si>
  <si>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</si>
  <si>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</si>
  <si>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</si>
  <si>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</si>
  <si>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</si>
  <si>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</si>
  <si>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</si>
  <si>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</si>
  <si>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</si>
  <si>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</si>
  <si>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</si>
  <si>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</si>
  <si>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</si>
  <si>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</si>
  <si>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</si>
  <si>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</si>
  <si>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</si>
  <si>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</si>
  <si>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</si>
  <si>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</si>
  <si>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</si>
  <si>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</si>
  <si>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</si>
  <si>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</si>
  <si>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</si>
  <si>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</si>
  <si>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</si>
  <si>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</si>
  <si>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</si>
  <si>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</si>
  <si>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</si>
  <si>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</si>
  <si>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</si>
  <si>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</si>
  <si>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</si>
  <si>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</si>
  <si>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</si>
  <si>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</si>
  <si>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</si>
  <si>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</si>
  <si>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</si>
  <si>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</si>
  <si>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</si>
  <si>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</si>
  <si>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</si>
  <si>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</si>
  <si>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</si>
  <si>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</si>
  <si>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</si>
  <si>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</si>
  <si>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</si>
  <si>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</si>
  <si>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</si>
  <si>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</si>
  <si>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</si>
  <si>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</si>
  <si>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</si>
  <si>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</si>
  <si>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</si>
  <si>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</si>
  <si>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</si>
  <si>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</si>
  <si>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</si>
  <si>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</si>
  <si>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</si>
  <si>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</si>
  <si>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</si>
  <si>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</si>
  <si>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</si>
  <si>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</si>
  <si>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</si>
  <si>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</si>
  <si>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</si>
  <si>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</si>
  <si>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</si>
  <si>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</si>
  <si>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</si>
  <si>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</si>
  <si>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</si>
  <si>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</si>
  <si>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</si>
  <si>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</si>
  <si>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</si>
  <si>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</si>
  <si>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</si>
  <si>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</si>
  <si>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</si>
  <si>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</si>
  <si>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</si>
  <si>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</si>
  <si>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</si>
  <si>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</si>
  <si>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</si>
  <si>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</si>
  <si>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</si>
  <si>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</si>
  <si>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</si>
  <si>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</si>
  <si>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</si>
  <si>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</si>
  <si>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</si>
  <si>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</si>
  <si>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</si>
  <si>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</si>
  <si>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</si>
  <si>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</si>
  <si>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</si>
  <si>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</si>
  <si>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</si>
  <si>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</si>
  <si>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</si>
  <si>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</si>
  <si>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</si>
  <si>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</si>
  <si>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</si>
  <si>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</si>
  <si>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</si>
  <si>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</si>
  <si>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</si>
  <si>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</si>
  <si>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</si>
  <si>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</si>
  <si>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</si>
  <si>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</si>
  <si>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</si>
  <si>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</si>
  <si>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</si>
  <si>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</si>
  <si>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</si>
  <si>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</si>
  <si>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</si>
  <si>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</si>
  <si>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</si>
  <si>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</si>
  <si>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</si>
  <si>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</si>
  <si>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</si>
  <si>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</si>
  <si>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</si>
  <si>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</si>
  <si>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</si>
  <si>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</si>
  <si>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</si>
  <si>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</si>
  <si>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</si>
  <si>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</si>
  <si>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</si>
  <si>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</si>
  <si>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</si>
  <si>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</si>
  <si>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</si>
  <si>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</si>
  <si>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</si>
  <si>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</si>
  <si>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</si>
  <si>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</si>
  <si>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</si>
  <si>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</si>
  <si>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</si>
  <si>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</si>
  <si>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</si>
  <si>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</si>
  <si>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</si>
  <si>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</si>
  <si>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</si>
  <si>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</si>
  <si>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</si>
  <si>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</si>
  <si>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</si>
  <si>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</si>
  <si>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</si>
  <si>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</si>
  <si>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</si>
  <si>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</si>
  <si>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</si>
  <si>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</si>
  <si>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</si>
  <si>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</si>
  <si>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</si>
  <si>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</si>
  <si>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</si>
  <si>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</si>
  <si>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</si>
  <si>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</si>
  <si>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</si>
  <si>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</si>
  <si>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</si>
  <si>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</si>
  <si>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</si>
  <si>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</si>
  <si>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</si>
  <si>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</si>
  <si>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</si>
  <si>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</si>
  <si>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</si>
  <si>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</si>
  <si>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</si>
  <si>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</si>
  <si>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</si>
  <si>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</si>
  <si>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</si>
  <si>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</si>
  <si>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</si>
  <si>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</si>
  <si>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</si>
  <si>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</si>
  <si>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</si>
  <si>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</si>
  <si>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</si>
  <si>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</si>
  <si>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</si>
  <si>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</si>
  <si>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</si>
  <si>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</si>
  <si>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</si>
  <si>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</si>
  <si>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</si>
  <si>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</si>
  <si>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</si>
  <si>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</si>
  <si>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</si>
  <si>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</si>
  <si>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</si>
  <si>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</si>
  <si>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</si>
  <si>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</si>
  <si>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</si>
  <si>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</si>
  <si>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</si>
  <si>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</si>
  <si>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</si>
  <si>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</si>
  <si>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</si>
  <si>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</si>
  <si>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</si>
  <si>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</si>
  <si>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</si>
  <si>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</si>
  <si>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</si>
  <si>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</si>
  <si>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</si>
  <si>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</si>
  <si>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</si>
  <si>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</si>
  <si>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</si>
  <si>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</si>
  <si>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</si>
  <si>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</si>
  <si>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</si>
  <si>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</si>
  <si>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</si>
  <si>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</si>
  <si>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</si>
  <si>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</si>
  <si>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</si>
  <si>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</si>
  <si>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</si>
  <si>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</si>
  <si>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</si>
  <si>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</si>
  <si>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</si>
  <si>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</si>
  <si>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</si>
  <si>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</si>
  <si>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</si>
  <si>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</si>
  <si>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</si>
  <si>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</si>
  <si>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</si>
  <si>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</si>
  <si>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</si>
  <si>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</si>
  <si>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</si>
  <si>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</si>
  <si>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</si>
  <si>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</si>
  <si>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</si>
  <si>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</si>
  <si>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</si>
  <si>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</si>
  <si>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</si>
  <si>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</si>
  <si>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</si>
  <si>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</si>
  <si>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</si>
  <si>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</si>
  <si>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</si>
  <si>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</si>
  <si>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</si>
  <si>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</si>
  <si>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</si>
  <si>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</si>
  <si>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</si>
  <si>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</si>
  <si>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</si>
  <si>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</si>
  <si>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</si>
  <si>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</si>
  <si>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</si>
  <si>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</si>
  <si>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</si>
  <si>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</si>
  <si>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</si>
  <si>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</si>
  <si>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</si>
  <si>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</si>
  <si>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</si>
  <si>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</si>
  <si>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</si>
  <si>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</si>
  <si>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</si>
  <si>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</si>
  <si>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</si>
  <si>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</si>
  <si>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</si>
  <si>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</si>
  <si>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</si>
  <si>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</si>
  <si>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</si>
  <si>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</si>
  <si>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</si>
  <si>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</si>
  <si>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</si>
  <si>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</si>
  <si>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</si>
  <si>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</si>
  <si>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</si>
  <si>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</si>
  <si>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</si>
  <si>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</si>
  <si>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</si>
  <si>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</si>
  <si>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</si>
  <si>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</si>
  <si>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</si>
  <si>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</si>
  <si>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</si>
  <si>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</si>
  <si>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</si>
  <si>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</si>
  <si>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</si>
  <si>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</si>
  <si>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</si>
  <si>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</si>
  <si>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</si>
  <si>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</si>
  <si>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</si>
  <si>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</si>
  <si>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</si>
  <si>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</si>
  <si>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</si>
  <si>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</si>
  <si>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</si>
  <si>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</si>
  <si>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</si>
  <si>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</si>
  <si>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</si>
  <si>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</si>
  <si>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</si>
  <si>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</si>
  <si>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</si>
  <si>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</si>
  <si>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</si>
  <si>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</si>
  <si>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</si>
  <si>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</si>
  <si>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</si>
  <si>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</si>
  <si>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</si>
  <si>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</si>
  <si>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</si>
  <si>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</si>
  <si>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</si>
  <si>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</si>
  <si>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</si>
  <si>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</si>
  <si>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</si>
  <si>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</si>
  <si>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</si>
  <si>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</si>
  <si>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</si>
  <si>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</si>
  <si>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</si>
  <si>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</si>
  <si>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</si>
  <si>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</si>
  <si>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</si>
  <si>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</si>
  <si>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</si>
  <si>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</si>
  <si>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</si>
  <si>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</si>
  <si>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</si>
  <si>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</si>
  <si>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</si>
  <si>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</si>
  <si>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</si>
  <si>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</si>
  <si>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</si>
  <si>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</si>
  <si>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</si>
  <si>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</si>
  <si>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</si>
  <si>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</si>
  <si>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</si>
  <si>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</si>
  <si>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</si>
  <si>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</si>
  <si>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</si>
  <si>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</si>
  <si>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</si>
  <si>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</si>
  <si>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</si>
  <si>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</si>
  <si>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</si>
  <si>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</si>
  <si>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</si>
  <si>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</si>
  <si>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</si>
  <si>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</si>
  <si>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</si>
  <si>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</si>
  <si>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</si>
  <si>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</si>
  <si>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</si>
  <si>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</si>
  <si>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</si>
  <si>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</si>
  <si>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</si>
  <si>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</si>
  <si>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</si>
  <si>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</si>
  <si>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</si>
  <si>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</si>
  <si>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</si>
  <si>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</si>
  <si>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</si>
  <si>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</si>
  <si>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</si>
  <si>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</si>
  <si>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</si>
  <si>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</si>
  <si>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</si>
  <si>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</si>
  <si>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</si>
  <si>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</si>
  <si>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</si>
  <si>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</si>
  <si>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</si>
  <si>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</si>
  <si>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</si>
  <si>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</si>
  <si>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</si>
  <si>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</si>
  <si>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</si>
  <si>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</si>
  <si>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</si>
  <si>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</si>
  <si>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</si>
  <si>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</si>
  <si>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</si>
  <si>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</si>
  <si>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</si>
  <si>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</si>
  <si>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</si>
  <si>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</si>
  <si>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</si>
  <si>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</si>
  <si>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</si>
  <si>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</si>
  <si>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</si>
  <si>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</si>
  <si>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</si>
  <si>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</si>
  <si>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</si>
  <si>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</si>
  <si>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</si>
  <si>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</si>
  <si>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</si>
  <si>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</si>
  <si>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</si>
  <si>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</si>
  <si>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</si>
  <si>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</si>
  <si>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</si>
  <si>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</si>
  <si>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</si>
  <si>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</si>
  <si>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</si>
  <si>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</si>
  <si>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</si>
  <si>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</si>
  <si>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</si>
  <si>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</si>
  <si>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</si>
  <si>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</si>
  <si>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</si>
  <si>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</si>
  <si>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</si>
  <si>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</si>
  <si>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</si>
  <si>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</si>
  <si>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</si>
  <si>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</si>
  <si>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</si>
  <si>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</si>
  <si>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</si>
  <si>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</si>
  <si>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</si>
  <si>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</si>
  <si>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</si>
  <si>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</si>
  <si>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</si>
  <si>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</si>
  <si>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</si>
  <si>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</si>
  <si>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</si>
  <si>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</si>
  <si>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</si>
  <si>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</si>
  <si>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</si>
  <si>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</si>
  <si>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</si>
  <si>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</si>
  <si>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</si>
  <si>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</si>
  <si>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</si>
  <si>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</si>
  <si>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</si>
  <si>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</si>
  <si>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</si>
  <si>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</si>
  <si>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</si>
  <si>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</si>
  <si>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</si>
  <si>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</si>
  <si>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</si>
  <si>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</si>
  <si>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</si>
  <si>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</si>
  <si>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</si>
  <si>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</si>
  <si>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</si>
  <si>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</si>
  <si>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</si>
  <si>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</si>
  <si>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</si>
  <si>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</si>
  <si>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</si>
  <si>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</si>
  <si>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</si>
  <si>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</si>
  <si>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</si>
  <si>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</si>
  <si>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</si>
  <si>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</si>
  <si>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</si>
  <si>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</si>
  <si>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</si>
  <si>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</si>
  <si>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</si>
  <si>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</si>
  <si>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</si>
  <si>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</si>
  <si>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</si>
  <si>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</si>
  <si>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</si>
  <si>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</si>
  <si>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</si>
  <si>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</si>
  <si>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</si>
  <si>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</si>
  <si>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</si>
  <si>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</si>
  <si>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</si>
  <si>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</si>
  <si>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</si>
  <si>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</si>
  <si>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</si>
  <si>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</si>
  <si>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</si>
  <si>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</si>
  <si>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</si>
  <si>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</si>
  <si>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</si>
  <si>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</si>
  <si>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</si>
  <si>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</si>
  <si>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</si>
  <si>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</si>
  <si>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</si>
  <si>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</si>
  <si>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</si>
  <si>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</si>
  <si>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</si>
  <si>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</si>
  <si>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</si>
  <si>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</si>
  <si>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</si>
  <si>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</si>
  <si>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</si>
  <si>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</si>
  <si>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</si>
  <si>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</si>
  <si>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</si>
  <si>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</si>
  <si>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</si>
  <si>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</si>
  <si>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</si>
  <si>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</si>
  <si>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</si>
  <si>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</si>
  <si>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</si>
  <si>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</si>
  <si>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</si>
  <si>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</si>
  <si>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</si>
  <si>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</si>
  <si>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</si>
  <si>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</si>
  <si>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</si>
  <si>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</si>
  <si>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</si>
  <si>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</si>
  <si>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</si>
  <si>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</si>
  <si>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</si>
  <si>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</si>
  <si>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</si>
  <si>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</si>
  <si>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</si>
  <si>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</si>
  <si>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</si>
  <si>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</si>
  <si>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</si>
  <si>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</si>
  <si>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</si>
  <si>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</si>
  <si>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</si>
  <si>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</si>
  <si>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</si>
  <si>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</si>
  <si>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</si>
  <si>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</si>
  <si>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</si>
  <si>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</si>
  <si>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</si>
  <si>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</si>
  <si>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</si>
  <si>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</si>
  <si>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</si>
  <si>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</si>
  <si>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</si>
  <si>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</si>
  <si>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</si>
  <si>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</si>
  <si>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</si>
  <si>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</si>
  <si>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</si>
  <si>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</si>
  <si>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</si>
  <si>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</si>
  <si>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</si>
  <si>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</si>
  <si>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</si>
  <si>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</si>
  <si>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</si>
  <si>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</si>
  <si>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</si>
  <si>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</si>
  <si>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</si>
  <si>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</si>
  <si>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</si>
  <si>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</si>
  <si>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</si>
  <si>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</si>
  <si>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</si>
  <si>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</si>
  <si>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</si>
  <si>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</si>
  <si>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</si>
  <si>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</si>
  <si>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</si>
  <si>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</si>
  <si>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</si>
  <si>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</si>
  <si>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</si>
  <si>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</si>
  <si>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</si>
  <si>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</si>
  <si>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</si>
  <si>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</si>
  <si>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</si>
  <si>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</si>
  <si>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</si>
  <si>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</si>
  <si>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</si>
  <si>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</si>
  <si>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</si>
  <si>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</si>
  <si>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</si>
  <si>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</si>
  <si>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</si>
  <si>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</si>
  <si>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</si>
  <si>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</si>
  <si>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</si>
  <si>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</si>
  <si>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</si>
  <si>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</si>
  <si>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</si>
  <si>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</si>
  <si>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</si>
  <si>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</si>
  <si>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</si>
  <si>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</si>
  <si>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</si>
  <si>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</si>
  <si>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</si>
  <si>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</si>
  <si>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</si>
  <si>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</si>
  <si>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</si>
  <si>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</si>
  <si>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</si>
  <si>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</si>
  <si>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</si>
  <si>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</si>
  <si>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</si>
  <si>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</si>
  <si>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</si>
  <si>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</si>
  <si>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</si>
  <si>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</si>
  <si>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</si>
  <si>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</si>
  <si>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</si>
  <si>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</si>
  <si>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</si>
  <si>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</si>
  <si>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</si>
  <si>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</si>
  <si>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</si>
  <si>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</si>
  <si>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</si>
  <si>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</si>
  <si>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</si>
  <si>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</si>
  <si>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</si>
  <si>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</si>
  <si>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</si>
  <si>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</si>
  <si>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</si>
  <si>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</si>
  <si>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</si>
  <si>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</si>
  <si>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</si>
  <si>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</si>
  <si>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</si>
  <si>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</si>
  <si>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</si>
  <si>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</si>
  <si>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</si>
  <si>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</si>
  <si>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</si>
  <si>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</si>
  <si>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</si>
  <si>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</si>
  <si>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</si>
  <si>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</si>
  <si>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</si>
  <si>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</si>
  <si>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</si>
  <si>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</si>
  <si>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</si>
  <si>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</si>
  <si>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</si>
  <si>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</si>
  <si>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</si>
  <si>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</si>
  <si>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</si>
  <si>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</si>
  <si>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</si>
  <si>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</si>
  <si>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</si>
  <si>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</si>
  <si>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</si>
  <si>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</si>
  <si>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</si>
  <si>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</si>
  <si>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</si>
  <si>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</si>
  <si>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</si>
  <si>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</si>
  <si>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</si>
  <si>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</si>
  <si>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</si>
  <si>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</si>
  <si>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</si>
  <si>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</si>
  <si>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</si>
  <si>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</si>
  <si>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</si>
  <si>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</si>
  <si>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</si>
  <si>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</si>
  <si>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</si>
  <si>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</si>
  <si>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</si>
  <si>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</si>
  <si>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</si>
  <si>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</si>
  <si>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</si>
  <si>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</si>
  <si>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</si>
  <si>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</si>
  <si>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</si>
  <si>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</si>
  <si>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</si>
  <si>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</si>
  <si>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</si>
  <si>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</si>
  <si>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</si>
  <si>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</si>
  <si>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</si>
  <si>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</si>
  <si>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</si>
  <si>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</si>
  <si>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</si>
  <si>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</si>
  <si>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</si>
  <si>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</si>
  <si>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</si>
  <si>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</si>
  <si>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</si>
  <si>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</si>
  <si>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</si>
  <si>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</si>
  <si>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</si>
  <si>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</si>
  <si>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</si>
  <si>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</si>
  <si>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</si>
  <si>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</si>
  <si>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</si>
  <si>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</si>
  <si>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</si>
  <si>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</si>
  <si>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</si>
  <si>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</si>
  <si>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</si>
  <si>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</si>
  <si>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</si>
  <si>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</si>
  <si>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</si>
  <si>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</si>
  <si>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</si>
  <si>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</si>
  <si>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</si>
  <si>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</si>
  <si>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</si>
  <si>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</si>
  <si>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</si>
  <si>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</si>
  <si>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</si>
  <si>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</si>
  <si>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</si>
  <si>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</si>
  <si>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</si>
  <si>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</si>
  <si>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</si>
  <si>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</si>
  <si>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</si>
  <si>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</si>
  <si>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</si>
  <si>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</si>
  <si>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</si>
  <si>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</si>
  <si>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</si>
  <si>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</si>
  <si>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</si>
  <si>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</si>
  <si>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</si>
  <si>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</si>
  <si>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</si>
  <si>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</si>
  <si>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</si>
  <si>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</si>
  <si>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</si>
  <si>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</si>
  <si>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</si>
  <si>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</si>
  <si>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</si>
  <si>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</si>
  <si>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</si>
  <si>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</si>
  <si>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</si>
  <si>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</si>
  <si>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</si>
  <si>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</si>
  <si>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</si>
  <si>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</si>
  <si>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</si>
  <si>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</si>
  <si>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</si>
  <si>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</si>
  <si>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</si>
  <si>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</si>
  <si>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</si>
  <si>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</si>
  <si>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</si>
  <si>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</si>
  <si>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</si>
  <si>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</si>
  <si>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</si>
  <si>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</si>
  <si>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</si>
  <si>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</si>
  <si>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</si>
  <si>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</si>
  <si>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</si>
  <si>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</si>
  <si>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</si>
  <si>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</si>
  <si>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</si>
  <si>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</si>
  <si>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</si>
  <si>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</si>
  <si>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</si>
  <si>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</si>
  <si>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</si>
  <si>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</si>
  <si>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</si>
  <si>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</si>
  <si>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</si>
  <si>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</si>
  <si>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</si>
  <si>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</si>
  <si>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</si>
  <si>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</si>
  <si>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</si>
  <si>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</si>
  <si>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</si>
  <si>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</si>
  <si>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</si>
  <si>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</si>
  <si>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</si>
  <si>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</si>
  <si>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</si>
  <si>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</si>
  <si>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</si>
  <si>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</si>
  <si>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</si>
  <si>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</si>
  <si>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</si>
  <si>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</si>
  <si>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</si>
  <si>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</si>
  <si>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</si>
  <si>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</si>
  <si>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</si>
  <si>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</si>
  <si>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</si>
  <si>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</si>
  <si>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</si>
  <si>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</si>
  <si>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</si>
  <si>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</si>
  <si>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</si>
  <si>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</si>
  <si>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</si>
  <si>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</si>
  <si>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</si>
  <si>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</si>
  <si>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</si>
  <si>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</si>
  <si>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</si>
  <si>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</si>
  <si>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</si>
  <si>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</si>
  <si>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</si>
  <si>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</si>
  <si>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</si>
  <si>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</si>
  <si>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</si>
  <si>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</si>
  <si>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</si>
  <si>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</si>
  <si>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</si>
  <si>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</si>
  <si>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</si>
  <si>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</si>
  <si>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</si>
  <si>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</si>
  <si>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</si>
  <si>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</si>
  <si>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</si>
  <si>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</si>
  <si>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</si>
  <si>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</si>
  <si>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</si>
  <si>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</si>
  <si>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</si>
  <si>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</si>
  <si>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</si>
  <si>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</si>
  <si>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</si>
  <si>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</si>
  <si>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</si>
  <si>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</si>
  <si>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</si>
  <si>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</si>
  <si>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</si>
  <si>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</si>
  <si>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</si>
  <si>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</si>
  <si>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</si>
  <si>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</si>
  <si>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</si>
  <si>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</si>
  <si>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</si>
  <si>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</si>
  <si>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</si>
  <si>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</si>
  <si>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</si>
  <si>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</si>
  <si>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</si>
  <si>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</si>
  <si>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</si>
  <si>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</si>
  <si>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</si>
  <si>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</si>
  <si>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</si>
  <si>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</si>
  <si>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</si>
  <si>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</si>
  <si>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</si>
  <si>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</si>
  <si>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</si>
  <si>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</si>
  <si>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</si>
  <si>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</si>
  <si>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</si>
  <si>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</si>
  <si>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</si>
  <si>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</si>
  <si>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</si>
  <si>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</si>
  <si>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</si>
  <si>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</si>
  <si>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</si>
  <si>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</si>
  <si>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</si>
  <si>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</si>
  <si>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</si>
  <si>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</si>
  <si>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</si>
  <si>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</si>
  <si>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</si>
  <si>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</si>
  <si>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</si>
  <si>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</si>
  <si>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</si>
  <si>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</si>
  <si>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</si>
  <si>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</si>
  <si>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</si>
  <si>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</si>
  <si>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</si>
  <si>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</si>
  <si>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</si>
  <si>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</si>
  <si>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</si>
  <si>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</si>
  <si>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</si>
  <si>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</si>
  <si>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</si>
  <si>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</si>
  <si>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</si>
  <si>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</si>
  <si>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</si>
  <si>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</si>
  <si>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</si>
  <si>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</si>
  <si>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</si>
  <si>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</si>
  <si>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</si>
  <si>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</si>
  <si>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</si>
  <si>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</si>
  <si>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</si>
  <si>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</si>
  <si>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</si>
  <si>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</si>
  <si>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</si>
  <si>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</si>
  <si>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</si>
  <si>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</si>
  <si>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</si>
  <si>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</si>
  <si>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</si>
  <si>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</si>
  <si>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</si>
  <si>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</si>
  <si>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</si>
  <si>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</si>
  <si>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</si>
  <si>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</si>
  <si>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</si>
  <si>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</si>
  <si>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</si>
  <si>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</si>
  <si>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</si>
  <si>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</si>
  <si>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</si>
  <si>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</si>
  <si>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</si>
  <si>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</si>
  <si>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</si>
  <si>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</si>
  <si>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</si>
  <si>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</si>
  <si>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</si>
  <si>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</si>
  <si>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</si>
  <si>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</si>
  <si>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</si>
  <si>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</si>
  <si>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</si>
  <si>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</si>
  <si>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</si>
  <si>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</si>
  <si>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</si>
  <si>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</si>
  <si>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</si>
  <si>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</si>
  <si>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</si>
  <si>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</si>
  <si>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</si>
  <si>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</si>
  <si>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</si>
  <si>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</si>
  <si>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</si>
  <si>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</si>
  <si>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</si>
  <si>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</si>
  <si>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</si>
  <si>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</si>
  <si>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</si>
  <si>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</si>
  <si>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</si>
  <si>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</si>
  <si>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</si>
  <si>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</si>
  <si>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</si>
  <si>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</si>
  <si>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</si>
  <si>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</si>
  <si>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</si>
  <si>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</si>
  <si>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</si>
  <si>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</si>
  <si>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</si>
  <si>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</si>
  <si>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</si>
  <si>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</si>
  <si>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</si>
  <si>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</si>
  <si>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</si>
  <si>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</si>
  <si>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</si>
  <si>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</si>
  <si>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</si>
  <si>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</si>
  <si>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</si>
  <si>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</si>
  <si>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</si>
  <si>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</si>
  <si>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</si>
  <si>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</si>
  <si>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</si>
  <si>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</si>
  <si>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</si>
  <si>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</si>
  <si>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</si>
  <si>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</si>
  <si>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</si>
  <si>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</si>
  <si>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</si>
  <si>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</si>
  <si>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</si>
  <si>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</si>
  <si>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</si>
  <si>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</si>
  <si>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</si>
  <si>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</si>
  <si>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</si>
  <si>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</si>
  <si>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</si>
  <si>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</si>
  <si>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</si>
  <si>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</si>
  <si>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</si>
  <si>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</si>
  <si>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</si>
  <si>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</si>
  <si>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</si>
  <si>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</si>
  <si>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</si>
  <si>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</si>
  <si>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</si>
  <si>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</si>
  <si>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</si>
  <si>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</si>
  <si>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</si>
  <si>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</si>
  <si>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</si>
  <si>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</si>
  <si>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</si>
  <si>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</si>
  <si>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</si>
  <si>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</si>
  <si>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</si>
  <si>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</si>
  <si>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</si>
  <si>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</si>
  <si>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</si>
  <si>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</si>
  <si>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</si>
  <si>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</si>
  <si>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</si>
  <si>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</si>
  <si>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</si>
  <si>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</si>
  <si>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</si>
  <si>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</si>
  <si>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</si>
  <si>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</si>
  <si>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</si>
  <si>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</si>
  <si>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</si>
  <si>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</si>
  <si>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</si>
  <si>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</si>
  <si>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</si>
  <si>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</si>
  <si>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</si>
  <si>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</si>
  <si>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</si>
  <si>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</si>
  <si>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</si>
  <si>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</si>
  <si>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</si>
  <si>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</si>
  <si>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</si>
  <si>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</si>
  <si>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</si>
  <si>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</si>
  <si>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</si>
  <si>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</si>
  <si>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</si>
  <si>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</si>
  <si>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</si>
  <si>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</si>
  <si>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</si>
  <si>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</si>
  <si>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</si>
  <si>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</si>
  <si>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</si>
  <si>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</si>
  <si>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</si>
  <si>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</si>
  <si>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</si>
  <si>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</si>
  <si>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</si>
  <si>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</si>
  <si>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</si>
  <si>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</si>
  <si>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</si>
  <si>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</si>
  <si>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</si>
  <si>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</si>
  <si>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</si>
  <si>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</si>
  <si>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</si>
  <si>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</si>
  <si>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</si>
  <si>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</si>
  <si>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</si>
  <si>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</si>
  <si>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</si>
  <si>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</si>
  <si>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</si>
  <si>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</si>
  <si>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</si>
  <si>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</si>
  <si>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</si>
  <si>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</si>
  <si>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</si>
  <si>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</si>
  <si>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</si>
  <si>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</si>
  <si>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</si>
  <si>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</si>
  <si>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</si>
  <si>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</si>
  <si>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</si>
  <si>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</si>
  <si>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</si>
  <si>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</si>
  <si>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</si>
  <si>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</si>
  <si>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</si>
  <si>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</si>
  <si>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</si>
  <si>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</si>
  <si>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</si>
  <si>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</si>
  <si>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</si>
  <si>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</si>
  <si>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</si>
  <si>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</si>
  <si>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</si>
  <si>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</si>
  <si>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</si>
  <si>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</si>
  <si>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</si>
  <si>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</si>
  <si>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</si>
  <si>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</si>
  <si>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</si>
  <si>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</si>
  <si>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</si>
  <si>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</si>
  <si>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</si>
  <si>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</si>
  <si>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</si>
  <si>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</si>
  <si>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</si>
  <si>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</si>
  <si>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</si>
  <si>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</si>
  <si>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</si>
  <si>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</si>
  <si>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</si>
  <si>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</si>
  <si>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</si>
  <si>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</si>
  <si>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</si>
  <si>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</si>
  <si>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</si>
  <si>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</si>
  <si>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</si>
  <si>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</si>
  <si>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</si>
  <si>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</si>
  <si>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</si>
  <si>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</si>
  <si>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</si>
  <si>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</si>
  <si>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</si>
  <si>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</si>
  <si>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</si>
  <si>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</si>
  <si>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</si>
  <si>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</si>
  <si>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</si>
  <si>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</si>
  <si>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</si>
  <si>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</si>
  <si>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</si>
  <si>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</si>
  <si>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</si>
  <si>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</si>
  <si>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</si>
  <si>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</si>
  <si>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</si>
  <si>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</si>
  <si>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</si>
  <si>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</si>
  <si>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</si>
  <si>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</si>
  <si>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</si>
  <si>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</si>
  <si>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</si>
  <si>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</si>
  <si>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</si>
  <si>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</si>
  <si>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</si>
  <si>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</si>
  <si>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</si>
  <si>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</si>
  <si>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</si>
  <si>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</si>
  <si>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</si>
  <si>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</si>
  <si>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</si>
  <si>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</si>
  <si>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</si>
  <si>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</si>
  <si>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</si>
  <si>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</si>
  <si>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</si>
  <si>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</si>
  <si>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</si>
  <si>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</si>
  <si>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</si>
  <si>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</si>
  <si>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</si>
  <si>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</si>
  <si>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</si>
  <si>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</si>
  <si>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</si>
  <si>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</si>
  <si>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</si>
  <si>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</si>
  <si>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</si>
  <si>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</si>
  <si>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</si>
  <si>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</si>
  <si>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</si>
  <si>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</si>
  <si>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</si>
  <si>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</si>
  <si>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</si>
  <si>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</si>
  <si>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</si>
  <si>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</si>
  <si>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</si>
  <si>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</si>
  <si>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</si>
  <si>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</si>
  <si>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</si>
  <si>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</si>
  <si>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</si>
  <si>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</si>
  <si>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</si>
  <si>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</si>
  <si>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</si>
  <si>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</si>
  <si>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</si>
  <si>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</si>
  <si>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</si>
  <si>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</si>
  <si>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</si>
  <si>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</si>
  <si>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</si>
  <si>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</si>
  <si>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</si>
  <si>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</si>
  <si>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</si>
  <si>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</si>
  <si>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</si>
  <si>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</si>
  <si>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</si>
  <si>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</si>
  <si>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</si>
  <si>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</si>
  <si>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</si>
  <si>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</si>
  <si>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</si>
  <si>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</si>
  <si>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</si>
  <si>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</si>
  <si>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</si>
  <si>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</si>
  <si>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</si>
  <si>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</si>
  <si>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</si>
  <si>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</si>
  <si>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</si>
  <si>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</si>
  <si>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</si>
  <si>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</si>
  <si>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</si>
  <si>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</si>
  <si>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</si>
  <si>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</si>
  <si>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</si>
  <si>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</si>
  <si>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</si>
  <si>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</si>
  <si>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</si>
  <si>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</si>
  <si>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</si>
  <si>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</si>
  <si>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</si>
  <si>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</si>
  <si>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</si>
  <si>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</si>
  <si>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</si>
  <si>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</si>
  <si>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</si>
  <si>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</si>
  <si>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</si>
  <si>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</si>
  <si>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</si>
  <si>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</si>
  <si>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</si>
  <si>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</si>
  <si>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</si>
  <si>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</si>
  <si>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</si>
  <si>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</si>
  <si>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</si>
  <si>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</si>
  <si>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</si>
  <si>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</si>
  <si>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</si>
  <si>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</si>
  <si>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</si>
  <si>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</si>
  <si>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</si>
  <si>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</si>
  <si>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</si>
  <si>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</si>
  <si>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</si>
  <si>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</si>
  <si>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</si>
  <si>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</si>
  <si>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</si>
  <si>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</si>
  <si>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</si>
  <si>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</si>
  <si>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</si>
  <si>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</si>
  <si>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</si>
  <si>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</si>
  <si>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</si>
  <si>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</si>
  <si>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</si>
  <si>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</si>
  <si>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</si>
  <si>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</si>
  <si>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</si>
  <si>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</si>
  <si>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</si>
  <si>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</si>
  <si>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</si>
  <si>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</si>
  <si>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</si>
  <si>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</si>
  <si>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</si>
  <si>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</si>
  <si>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</si>
  <si>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</si>
  <si>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</si>
  <si>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</si>
  <si>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</si>
  <si>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</si>
  <si>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</si>
  <si>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</si>
  <si>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</si>
  <si>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</si>
  <si>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</si>
  <si>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</si>
  <si>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</si>
  <si>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</si>
  <si>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</si>
  <si>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</si>
  <si>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</si>
  <si>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</si>
  <si>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</si>
  <si>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</si>
  <si>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</si>
  <si>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</si>
  <si>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</si>
  <si>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</si>
  <si>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</si>
  <si>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</si>
  <si>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</si>
  <si>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</si>
  <si>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</si>
  <si>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</si>
  <si>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</si>
  <si>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</si>
  <si>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</si>
  <si>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</si>
  <si>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</si>
  <si>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</si>
  <si>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</si>
  <si>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</si>
  <si>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</si>
  <si>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</si>
  <si>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</si>
  <si>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</si>
  <si>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</si>
  <si>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</si>
  <si>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</si>
  <si>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</si>
  <si>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</si>
  <si>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</si>
  <si>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</si>
  <si>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</si>
  <si>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</si>
  <si>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</si>
  <si>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</si>
  <si>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</si>
  <si>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</si>
  <si>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</si>
  <si>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</si>
  <si>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</si>
  <si>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</si>
  <si>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</si>
  <si>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</si>
  <si>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</si>
  <si>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</si>
  <si>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</si>
  <si>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</si>
  <si>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</si>
  <si>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</si>
  <si>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</si>
  <si>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</si>
  <si>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</si>
  <si>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</si>
  <si>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</si>
  <si>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</si>
  <si>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</si>
  <si>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</si>
  <si>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</si>
  <si>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</si>
  <si>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</si>
  <si>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</si>
  <si>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</si>
  <si>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</si>
  <si>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</si>
  <si>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</si>
  <si>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</si>
  <si>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</si>
  <si>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</si>
  <si>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</si>
  <si>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</si>
  <si>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</si>
  <si>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</si>
  <si>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</si>
  <si>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</si>
  <si>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</si>
  <si>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</si>
  <si>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</si>
  <si>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</si>
  <si>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</si>
  <si>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</si>
  <si>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</si>
  <si>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</si>
  <si>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</si>
  <si>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</si>
  <si>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</si>
  <si>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</si>
  <si>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</si>
  <si>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</si>
  <si>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</si>
  <si>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</si>
  <si>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</si>
  <si>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</si>
  <si>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</si>
  <si>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</si>
  <si>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</si>
  <si>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</si>
  <si>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</si>
  <si>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</si>
  <si>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</si>
  <si>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</si>
  <si>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</si>
  <si>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</si>
  <si>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</si>
  <si>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</si>
  <si>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</si>
  <si>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</si>
  <si>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</si>
  <si>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</si>
  <si>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</si>
  <si>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</si>
  <si>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</si>
  <si>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</si>
  <si>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</si>
  <si>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</si>
  <si>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</si>
  <si>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</si>
  <si>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</si>
  <si>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</si>
  <si>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</si>
  <si>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</si>
  <si>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</si>
  <si>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</si>
  <si>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</si>
  <si>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</si>
  <si>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</si>
  <si>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</si>
  <si>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</si>
  <si>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</si>
  <si>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</si>
  <si>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</si>
  <si>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</si>
  <si>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</si>
  <si>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</si>
  <si>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</si>
  <si>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</si>
  <si>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</si>
  <si>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</si>
  <si>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</si>
  <si>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</si>
  <si>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</si>
  <si>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</si>
  <si>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</si>
  <si>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</si>
  <si>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</si>
  <si>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</si>
  <si>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</si>
  <si>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</si>
  <si>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</si>
  <si>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</si>
  <si>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</si>
  <si>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</si>
  <si>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</si>
  <si>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</si>
  <si>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</si>
  <si>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</si>
  <si>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</si>
  <si>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</si>
  <si>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</si>
  <si>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</si>
  <si>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</si>
  <si>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</si>
  <si>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</si>
  <si>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</si>
  <si>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</si>
  <si>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</si>
  <si>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</si>
  <si>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</si>
  <si>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</si>
  <si>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</si>
  <si>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</si>
  <si>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</si>
  <si>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</si>
  <si>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</si>
  <si>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</si>
  <si>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</si>
  <si>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</si>
  <si>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</si>
  <si>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</si>
  <si>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</si>
  <si>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</si>
  <si>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</si>
  <si>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</si>
  <si>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</si>
  <si>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</si>
  <si>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</si>
  <si>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</si>
  <si>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</si>
  <si>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</si>
  <si>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</si>
  <si>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</si>
  <si>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</si>
  <si>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</si>
  <si>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</si>
  <si>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</si>
  <si>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</si>
  <si>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</si>
  <si>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</si>
  <si>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</si>
  <si>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</si>
  <si>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</si>
  <si>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</si>
  <si>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</si>
  <si>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</si>
  <si>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</si>
  <si>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</si>
  <si>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</si>
  <si>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</si>
  <si>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</si>
  <si>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</si>
  <si>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</si>
  <si>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</si>
  <si>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</si>
  <si>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</si>
  <si>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</si>
  <si>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</si>
  <si>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</si>
  <si>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</si>
  <si>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</si>
  <si>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</si>
  <si>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</si>
  <si>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</si>
  <si>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</si>
  <si>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</si>
  <si>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</si>
  <si>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</si>
  <si>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</si>
  <si>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</si>
  <si>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</si>
  <si>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</si>
  <si>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</si>
  <si>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</si>
  <si>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</si>
  <si>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</si>
  <si>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</si>
  <si>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</si>
  <si>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</si>
  <si>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</si>
  <si>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</si>
  <si>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</si>
  <si>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</si>
  <si>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</si>
  <si>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</si>
  <si>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</si>
  <si>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</si>
  <si>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</si>
  <si>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</si>
  <si>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</si>
  <si>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</si>
  <si>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</si>
  <si>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</si>
  <si>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</si>
  <si>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</si>
  <si>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</si>
  <si>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</si>
  <si>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</si>
  <si>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</si>
  <si>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</si>
  <si>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</si>
  <si>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</si>
  <si>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</si>
  <si>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</si>
  <si>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</si>
  <si>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</si>
  <si>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</si>
  <si>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</si>
  <si>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</si>
  <si>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</si>
  <si>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</si>
  <si>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</si>
  <si>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</si>
  <si>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</si>
  <si>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</si>
  <si>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</si>
  <si>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</si>
  <si>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</si>
  <si>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</si>
  <si>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</si>
  <si>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</si>
  <si>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</si>
  <si>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</si>
  <si>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</si>
  <si>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</si>
  <si>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</si>
  <si>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</si>
  <si>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</si>
  <si>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</si>
  <si>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</si>
  <si>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</si>
  <si>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</si>
  <si>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</si>
  <si>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</si>
  <si>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</si>
  <si>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</si>
  <si>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</si>
  <si>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</si>
  <si>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</si>
  <si>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</si>
  <si>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</si>
  <si>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</si>
  <si>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</si>
  <si>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</si>
  <si>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</si>
  <si>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</si>
  <si>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</si>
  <si>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</si>
  <si>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</si>
  <si>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</si>
  <si>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</si>
  <si>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</si>
  <si>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</si>
  <si>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</si>
  <si>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</si>
  <si>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</si>
  <si>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</si>
  <si>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</si>
  <si>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</si>
  <si>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</si>
  <si>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</si>
  <si>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</si>
  <si>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</si>
  <si>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</si>
  <si>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</si>
  <si>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</si>
  <si>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</si>
  <si>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 a siempre de conformidad con las directrices lineamientos y parámetros establecidos por el ICBF. A la ENTIDAD ADMINISTRADORA DE SERVICIO DE SERVICIO, para que asuma con su personal y bajo su exclusiva responsabilidad dicha atención</t>
  </si>
  <si>
    <t>15/26/2015/013</t>
  </si>
  <si>
    <t>INSTITUTO COLOMBIANO DE BIENESTAR FAMILIAR</t>
  </si>
  <si>
    <t>15/26/2016/539</t>
  </si>
  <si>
    <t>Prestar el servicio de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asi como regular las relaciones entre las partes derivadas de la entrega de aportes del ICBF a la Entidad administradora del servicio, para que este asuma con su personal y bajo su exclusiva responsabilidad dicha atención.</t>
  </si>
  <si>
    <t>15/26/2016/068</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</si>
  <si>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</si>
  <si>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15/300/2017</t>
  </si>
  <si>
    <r>
      <t>Prestar el servicio de atención integral a niños y niñas menores de cinco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cero a siempre en el servicio</t>
    </r>
    <r>
      <rPr>
        <sz val="5"/>
        <color theme="1"/>
        <rFont val="Arial Narrow"/>
        <family val="2"/>
      </rPr>
      <t xml:space="preserve"> de hogares infantiles </t>
    </r>
  </si>
  <si>
    <t>15/238/2018</t>
  </si>
  <si>
    <t xml:space="preserve">Prestar el servicio de atención integral a niños y niñas menores de cinco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cero a siempre en el servicio de hogares infantiles </t>
  </si>
  <si>
    <t>124</t>
  </si>
  <si>
    <t>PRESTAR LOS SERVIVIOS DE EDUCACION INICIAL EN EL MARCO DE LA ATENCION INTEGRAL EN HOGARES INFANTILES -HI-,DE CONFORMIDAD CON EL MANUAL OPERATIVO DE LA MODALIDAD INSTITUCIONAL, EL LINEAMIENTO TECNICO PARA LA EDUCACION A LA PRIMERA INFANCIA Y LAS DIRECTRICES ESTABLECIDAS POR EL ICBF, EN ARMONIA CON LA POLITICA DE ESTADO PARA EL DESARROLLO INTEGRAL DE LA PRIMERA INFANCIA DE CERO A SIEMPRE</t>
  </si>
  <si>
    <t>LISETH VIVIANA PINEDA MUÑOZ</t>
  </si>
  <si>
    <t>092</t>
  </si>
  <si>
    <t>PRESTAR EL SERVICIO DE HOGARES INFANTILES -HI-, DE COFORMIDAD CON EL MANUAL OPERATIVO DE LA MODALIDAD INSTITUCIONAL Y LAS DIRECTRICES ESTABLECIDAS POR EL ICBF, EN ARMONIA CON LA POLITICA DE ESTADO PARA EL DESARROLLO INTEGRAL DE LA PRIMERA INFANCIA DE CERO A SIEMPRE</t>
  </si>
  <si>
    <t>NO</t>
  </si>
  <si>
    <t>2021-15-15001242020</t>
  </si>
  <si>
    <t>atendera la creacion y funcionamiento de los centros de atencion integral al preescolar y celebrar los contratos necesarios a dicho fin</t>
  </si>
  <si>
    <t>396</t>
  </si>
  <si>
    <t>15/79/314</t>
  </si>
  <si>
    <t xml:space="preserve">Esta se obliga a: a) administrar un centro de atencion integral al preescolar, para la prestacion de servicios de atencion integral diurna a 50 niños preescolares:50 en jardin-en salacuna; b) a dar estricto cumplimiento a las obligaciones estipuladas en el contrato prncipal  consagradas en la Clausula SEGUNDA. </t>
  </si>
  <si>
    <t xml:space="preserve">El presente Contrato tiene por objeto la pretacion, por parte dela ENTIDAD ADMINISTRADORA contratante, de servicios de proteccion preventiva en Hogares infantiles de atencion integral al preescolar, de acuerdo con las normas que emanen de la Junta Directiva  y de la Direccion General del INSTITUTO,  con sugecion a los principios fundamentales desarrollados por el sistema Nacional De Bienestar Familiar </t>
  </si>
  <si>
    <t>15/81/012</t>
  </si>
  <si>
    <t>15/18/82/015</t>
  </si>
  <si>
    <t>el objeto de este contrato es de obtener de EL CONTRATANTE, bajo su exclusiva responsabilidad y con personal de su dependencia la cooperacion necesaria para la prestacion del servicio Publico a cargo del Instituto Colombiano De bienestar Familiar mediante el desarrollo y cumplimiento de las siguientes actividades: 1) administrar un Hogar Infantil para la prestacion de servicios de atencion integral de 150 niños pre-escolares, 130, en jardin y  20 en salacuna; 2) promover y estimular a los niños en el desarrollo psicomotor, la persepcion sensible, su integracion social y el aprestamiento para las actividades es- colares; 3) proporcionar a los niños durante su permanencia en el Hogar Infantil una alimentacion acorde con las normas establecidas sobre Nutriciony Dieteticapor el ICBF</t>
  </si>
  <si>
    <t xml:space="preserve">el objeto del presente contrato es el de la prestacion del servicio de atencion integral al preescolar en el Hogar Infantil  "El Carmen " De Tunja, a 150 niños diariamente con el fin de suplir y complementar transitoriamentela proteccion familiar, porcurar su desarrollo integal </t>
  </si>
  <si>
    <t>15/18/82/191</t>
  </si>
  <si>
    <t>15/18/83/060</t>
  </si>
  <si>
    <t>es la atencion integral al menor de 7 años en la modalidad de acuerdo con las necesidades del servicio establesca el INSTITUTO</t>
  </si>
  <si>
    <t>15/18/83/080</t>
  </si>
  <si>
    <t>Brindar atencion integral a un numero de niños no menor de 180 asi: en Modalidad Tradicional completa 150, en Modalidad Tradicional Alterna 10 y en nuevas modalidades 20,</t>
  </si>
  <si>
    <t xml:space="preserve">el objeto del preente contrato es la administracion del Hogar Infantil de las siguientes acciones que la Ley a asignado al Instituto para lograr con la participacion de la familia y la comunidad, la atencion integral del niño menor de 7 años: acciones con los niños: atencion directa a ciento setenta (170) en modalidad tradicional y atencion directa a sesenta (60) en nuevas modalidades acciones hasta con padres de familia, jovenes y otros adultos de la comunidad, vinculados al proceso de atencion integral al niño. </t>
  </si>
  <si>
    <t>15/18/86/080</t>
  </si>
  <si>
    <t>15/18/86/009</t>
  </si>
  <si>
    <t>el objeto del presente contrato es la administracion y ejecucion a partir del Hogar infantil, de las siguientes acciones que la Ley a asignado al INSTITUTO para lograr la participacion de la familia y la comunidad, la atencion integral del niño menor de siete años: acciones con los niños; atencion directaciento setenta (170) en modalidad tradicional y atencion directa a sesenta (60) en nuevas modalidades.  acciones hasta con padres de familia, jovenes y otros adultos de la comunidad, vinculados al proceso de atencion integral al niño</t>
  </si>
  <si>
    <t>15/81/129</t>
  </si>
  <si>
    <t>es el de obtener de el CONTRATANTE bajo su exclusiva responsabilidad y con personal de su dependencia, la cooperacion necesaria para la prestacion del servicio publico a cargo del Instituto Colombiano de Bienestar Familiar, mediante el desarrollo y cumplimiento de las siguientes actividades: a) administrar un Hogar Infantil para la prestacion de servicios de atencion integral de 150 niños preescolares: 130 en jardin y 20 en salacuna; promover y estimular en los niños el desarrollo psicomotor, la persepcion sensible,  su integracion social y el aprestamiento para actividades escolares.</t>
  </si>
  <si>
    <t>15/18/87/015</t>
  </si>
  <si>
    <t>proveer al contratista de los recursos necesarios para propiciar a traves del Hogar Infantil, el desarrollo de los niños menores de siete (7) años asi: ciento cincuanta y cinco 155 niños en la modalidad tradicional de atencion institucional en jornada completa o parcial y cincuenta (50) niños en nuevas modalidades propiciando la organizacion y participacion comunitaria para ejecutar acciones tendientes al mejoramiento de condiciones de vida y atencion directa a niños de 3 a 7 años</t>
  </si>
  <si>
    <t>15/18/87/084</t>
  </si>
  <si>
    <t>15/18/89/058</t>
  </si>
  <si>
    <t>el objeto del presente contrato es la inversion fisica del aporte en remodelacion y dotacion del Hogar Infantil para la obtencion de una mejor atencion de la niñez preescolar usuaria del mismo</t>
  </si>
  <si>
    <t>15/16/92/013</t>
  </si>
  <si>
    <t xml:space="preserve">el objeto de este convenio es el de acordar por parte del INSTITUTO, con el Representante Legar de la Junta Administradora, como se va a proveer ha dicha Entidad administradora de los recursos economicos necesarios para realizar la labor de Supervision, asesoria y Seguimiento de los Hogares de Bienestar situados en su area nde influencia </t>
  </si>
  <si>
    <t>por medio del presente contrato el contratista se obliga a prestar atencion a niños menores de siete años, propiciando sun desarrollo integral, con la participacion organizada de la comunidad, mediante el mejoramiento de las condiciones de vida y el enriquecimiento de la calidad de las relaciones con su familia y con los de mas grupos que conforman su medio social, asi: 145 menores en modalidad tradicional de atencion Institucional de jornada completa y parcial y **** en modalidades no convencionales.</t>
  </si>
  <si>
    <t>15/16/93/010</t>
  </si>
  <si>
    <t>15/16/94/311</t>
  </si>
  <si>
    <t>el presente contrato tiene por objeto proveer al contratista de los recursos de que trata la clausul tercera, para que este administre el Hogar Infantil El carmen de Tunja y, a traves del mismo, brinde atencion integral a niños menores de cinco años involucrando su contexto familiar</t>
  </si>
  <si>
    <t>15/16/95/004</t>
  </si>
  <si>
    <t>objeto proveer al contratista de los recursos de que trata la clausula tercera para que este administre el Hogar Infantil El Carmen De Tunja y a traves del mismo brinde atencion integral a los niños menores de cinco años involucrando su contexto familiar</t>
  </si>
  <si>
    <t>15/03/96/21</t>
  </si>
  <si>
    <t>tiene por objeto proveer al CONTRATISTA de los recursos de que trata la Clausula tercera para que este administre el Hogar Infantil El carmen De Tunja, a traves del mismo brinde atencion integral a niños menores de seis años involucrando su contexto familiar</t>
  </si>
  <si>
    <t>15/03/97/247</t>
  </si>
  <si>
    <t>proveer al contratista de los recursos necesarios de que trata la clausula tercera, para que este administre el Hogar Infantil, y atraves del mismo brinde tencion integral a niños menores de seis años involucrando su contexto familiar  este contrato termina el 31/12/1997</t>
  </si>
  <si>
    <t>15/03/98/024</t>
  </si>
  <si>
    <t>el presente contrato tiene por objeto proveer al CONTRATISTA de los recursos de que trata la clausul tercera, para que este administre el Hogar Infantil El carmen de Tunja y, a traves del mismo, brinde atencion a las necesidades basicas de proteccion, nutricion y desarrollo individual y social a niños menores de seis años involucrando su contexto familiar</t>
  </si>
  <si>
    <t>15/25/99/024</t>
  </si>
  <si>
    <t>15/25/2000/008</t>
  </si>
  <si>
    <t>el presente contrato tiene por objeto brindar a traves del Hogar Infantil El Carmen, atencion a las necesidades basicas de proteccion, nutricion, desarrollo individual y social, a los niños y niñas menores de seis (6) años, involucrando su contexto familiar y social, conforme a las normas y lineamientos tecnicos administrativos del ICBF. los cuales hacen parte integral del presente contrato, para lo cual el Instituto proveera al CONTRATISTA de los recursos de que trata la clausula cuarta</t>
  </si>
  <si>
    <t>15/26/2004/026</t>
  </si>
  <si>
    <t>brindar atencion a niños y niñas de seis (6) meses hasta los seis (6) años en el Hogar Infantil El Carmen</t>
  </si>
  <si>
    <t>15/26/2005/028</t>
  </si>
  <si>
    <t>brindar atencion a niños y niñas de seis (6) meses hasta los seis (6) años en el Hogar Infantil El Carmen dando prioridad a los niños y niñas pertenecientes a los niveles I y II del sisben</t>
  </si>
  <si>
    <t>15/26/2006/028</t>
  </si>
  <si>
    <t>brindar atencion a niños y niñas de seis (6) meses hasta los seis (6) años en el Hogar Infantil El Carmen de Tunja  dando prioridad a los niños y niñas pertenecientes a los niveles I y II del sisben hijos de padres trabajadores, dando prioridad a los niños y niñas pertenecientes a las familias en situacion de desplazamiento</t>
  </si>
  <si>
    <t>15/26/2007/047</t>
  </si>
  <si>
    <t>brindar atencion a niños y niñas de seis (6) meses hasta antes de  los seis (6) años de edad, en el Hogar Infantil El Carmen de Tunja   pertenecientes a los niveles I y II del sisben hijos de padres trabajadores, dando prioridad a los niños y niñas pertenecientes a las familias en situacion de desplazamiento</t>
  </si>
  <si>
    <t>15/26/2008/320</t>
  </si>
  <si>
    <t>brindar atencion integral a niños y niñas de seis (6) meses hasta antes de  los cinco años 11 meses   años de edad,con vulnerabilidad economica y social, pro¿ioritariamente a quie por razones de trabajo de sus padres o adulto responsable de su cuidado permanecen solos temporalmente y a los hijos de  familias en situacion de desplazamiento</t>
  </si>
  <si>
    <t>15/26/2009/008</t>
  </si>
  <si>
    <t>brindar atencion integral a niños y niñas entre  seis (6) meses hasta menores de  los cinco años (5) de edad,con vulnerabilidad economica y social, prioritariamente a quienes por razones de trabajo de sus padres o adulto responsable de su cuidado permanecen solos temporalmente y a los hijos de  familias en situacion de desplazamiento</t>
  </si>
  <si>
    <t>15/26/2010/153</t>
  </si>
  <si>
    <t>15/26/2011/146</t>
  </si>
  <si>
    <t>15/26/2012/143</t>
  </si>
  <si>
    <t>brindar atencion integral a niños y niñas entre  seis (6) meses hasta menores de  los cinco años (5) de edad, con vulnerabilidad economica y social, prioritariamente a quienes por razones de trabajo de sus padres o adulto responsable de su cuidado permanecen solos temporalmente y a los hijos de  familias en situacion de desplazamiento</t>
  </si>
  <si>
    <t>15/26/2012/246</t>
  </si>
  <si>
    <t>15/26/2012/356</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</si>
  <si>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atencion</t>
  </si>
  <si>
    <t>PRESTAR LOS SERVICIOS DE EDUCACION INICIAL EN EL MARCO INTEGRAL EN HOGARES INFANTILES-HI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</si>
  <si>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CALLE 26 A N. 17-71 Barrio El Carmen De Tunja</t>
  </si>
  <si>
    <t>7403167</t>
  </si>
  <si>
    <t>CALLE 26 A n.17-71</t>
  </si>
  <si>
    <t>HICARMEN29@GMAIL.COM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</si>
</sst>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5"/>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0" borderId="0" xfId="0" applyFont="1"/>
    <xf numFmtId="0" fontId="3" fillId="0" borderId="39" xfId="0" applyFont="1" applyBorder="1" applyAlignment="1">
      <alignment horizontal="justify"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5" zoomScale="90" zoomScaleNormal="90" zoomScaleSheetLayoutView="40" zoomScalePageLayoutView="40" workbookViewId="0">
      <selection activeCell="A207" sqref="A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255</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800088412</v>
      </c>
      <c r="C20" s="5"/>
      <c r="D20" s="73"/>
      <c r="E20" s="5"/>
      <c r="F20" s="5"/>
      <c r="G20" s="5"/>
      <c r="H20" s="245"/>
      <c r="I20" s="149" t="s">
        <v>255</v>
      </c>
      <c r="J20" s="150" t="s">
        <v>257</v>
      </c>
      <c r="K20" s="151">
        <v>446970250</v>
      </c>
      <c r="L20" s="152">
        <v>44191</v>
      </c>
      <c r="M20" s="152">
        <v>44561</v>
      </c>
      <c r="N20" s="135">
        <f>+(M20-L20)/30</f>
        <v>12.333333333333334</v>
      </c>
      <c r="O20" s="138"/>
      <c r="U20" s="134"/>
      <c r="V20" s="105">
        <f ca="1">NOW()</f>
        <v>44193.451519328701</v>
      </c>
      <c r="W20" s="105">
        <f ca="1">NOW()</f>
        <v>44193.451519328701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ASOCIACIÓN DE PADRES DE FAMILIA DEL HOGAR INFANTIL EL CARMEN DE TUNJA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t="s">
        <v>2755</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2678</v>
      </c>
      <c r="C48" s="112" t="s">
        <v>31</v>
      </c>
      <c r="D48" s="177" t="s">
        <v>2677</v>
      </c>
      <c r="E48" s="145">
        <v>42034</v>
      </c>
      <c r="F48" s="145">
        <v>42369</v>
      </c>
      <c r="G48" s="160">
        <f>IF(AND(E48&lt;&gt;"",F48&lt;&gt;""),((F48-E48)/30),"")</f>
        <v>11.166666666666666</v>
      </c>
      <c r="H48" s="177" t="s">
        <v>2676</v>
      </c>
      <c r="I48" s="113" t="s">
        <v>255</v>
      </c>
      <c r="J48" s="113" t="s">
        <v>257</v>
      </c>
      <c r="K48" s="116">
        <v>312834250</v>
      </c>
      <c r="L48" s="115" t="s">
        <v>1148</v>
      </c>
      <c r="M48" s="117">
        <v>1</v>
      </c>
      <c r="N48" s="115" t="s">
        <v>27</v>
      </c>
      <c r="O48" s="115" t="s">
        <v>26</v>
      </c>
      <c r="P48" s="78"/>
    </row>
    <row r="49" spans="1:16" s="6" customFormat="1" ht="24.75" customHeight="1" x14ac:dyDescent="0.2">
      <c r="A49" s="143">
        <v>2</v>
      </c>
      <c r="B49" s="122" t="s">
        <v>2678</v>
      </c>
      <c r="C49" s="124" t="s">
        <v>31</v>
      </c>
      <c r="D49" s="177" t="s">
        <v>2681</v>
      </c>
      <c r="E49" s="145">
        <v>42397</v>
      </c>
      <c r="F49" s="145">
        <v>42674</v>
      </c>
      <c r="G49" s="160">
        <f t="shared" ref="G49:G50" si="2">IF(AND(E49&lt;&gt;"",F49&lt;&gt;""),((F49-E49)/30),"")</f>
        <v>9.2333333333333325</v>
      </c>
      <c r="H49" s="177" t="s">
        <v>2680</v>
      </c>
      <c r="I49" s="121" t="s">
        <v>255</v>
      </c>
      <c r="J49" s="121" t="s">
        <v>257</v>
      </c>
      <c r="K49" s="116">
        <v>270336975</v>
      </c>
      <c r="L49" s="115" t="s">
        <v>1148</v>
      </c>
      <c r="M49" s="117">
        <v>1</v>
      </c>
      <c r="N49" s="124" t="s">
        <v>27</v>
      </c>
      <c r="O49" s="124" t="s">
        <v>26</v>
      </c>
      <c r="P49" s="78"/>
    </row>
    <row r="50" spans="1:16" s="6" customFormat="1" ht="24.75" customHeight="1" thickBot="1" x14ac:dyDescent="0.25">
      <c r="A50" s="143">
        <v>3</v>
      </c>
      <c r="B50" s="122" t="s">
        <v>2678</v>
      </c>
      <c r="C50" s="124" t="s">
        <v>31</v>
      </c>
      <c r="D50" s="110" t="s">
        <v>2679</v>
      </c>
      <c r="E50" s="145">
        <v>42678</v>
      </c>
      <c r="F50" s="145">
        <v>43039</v>
      </c>
      <c r="G50" s="160">
        <f t="shared" si="2"/>
        <v>12.033333333333333</v>
      </c>
      <c r="H50" s="177" t="s">
        <v>2682</v>
      </c>
      <c r="I50" s="121" t="s">
        <v>255</v>
      </c>
      <c r="J50" s="121" t="s">
        <v>257</v>
      </c>
      <c r="K50" s="116">
        <v>344438598</v>
      </c>
      <c r="L50" s="124" t="s">
        <v>1148</v>
      </c>
      <c r="M50" s="117">
        <v>1</v>
      </c>
      <c r="N50" s="124" t="s">
        <v>27</v>
      </c>
      <c r="O50" s="124" t="s">
        <v>26</v>
      </c>
      <c r="P50" s="78"/>
    </row>
    <row r="51" spans="1:16" s="6" customFormat="1" ht="24.75" customHeight="1" outlineLevel="1" thickBot="1" x14ac:dyDescent="0.3">
      <c r="A51" s="143">
        <v>4</v>
      </c>
      <c r="B51" s="122" t="s">
        <v>2678</v>
      </c>
      <c r="C51" s="124" t="s">
        <v>31</v>
      </c>
      <c r="D51" s="110" t="s">
        <v>2683</v>
      </c>
      <c r="E51" s="145">
        <v>43041</v>
      </c>
      <c r="F51" s="145">
        <v>43383</v>
      </c>
      <c r="G51" s="160">
        <f t="shared" ref="G51:G107" si="3">IF(AND(E51&lt;&gt;"",F51&lt;&gt;""),((F51-E51)/30),"")</f>
        <v>11.4</v>
      </c>
      <c r="H51" s="178" t="s">
        <v>2684</v>
      </c>
      <c r="I51" s="121" t="s">
        <v>255</v>
      </c>
      <c r="J51" s="121" t="s">
        <v>257</v>
      </c>
      <c r="K51" s="116">
        <v>313190567</v>
      </c>
      <c r="L51" s="124" t="s">
        <v>1148</v>
      </c>
      <c r="M51" s="117">
        <v>1</v>
      </c>
      <c r="N51" s="124" t="s">
        <v>27</v>
      </c>
      <c r="O51" s="124" t="s">
        <v>26</v>
      </c>
      <c r="P51" s="78"/>
    </row>
    <row r="52" spans="1:16" s="7" customFormat="1" ht="24.75" customHeight="1" outlineLevel="1" thickBot="1" x14ac:dyDescent="0.3">
      <c r="A52" s="144">
        <v>5</v>
      </c>
      <c r="B52" s="122" t="s">
        <v>2678</v>
      </c>
      <c r="C52" s="124" t="s">
        <v>31</v>
      </c>
      <c r="D52" s="110" t="s">
        <v>2685</v>
      </c>
      <c r="E52" s="145">
        <v>43313</v>
      </c>
      <c r="F52" s="145">
        <v>43404</v>
      </c>
      <c r="G52" s="160">
        <f t="shared" si="3"/>
        <v>3.0333333333333332</v>
      </c>
      <c r="H52" s="178" t="s">
        <v>2686</v>
      </c>
      <c r="I52" s="121" t="s">
        <v>255</v>
      </c>
      <c r="J52" s="121" t="s">
        <v>257</v>
      </c>
      <c r="K52" s="116">
        <v>105739524</v>
      </c>
      <c r="L52" s="124" t="s">
        <v>1148</v>
      </c>
      <c r="M52" s="117">
        <v>1</v>
      </c>
      <c r="N52" s="124" t="s">
        <v>27</v>
      </c>
      <c r="O52" s="124" t="s">
        <v>26</v>
      </c>
      <c r="P52" s="79"/>
    </row>
    <row r="53" spans="1:16" s="7" customFormat="1" ht="24.75" customHeight="1" outlineLevel="1" x14ac:dyDescent="0.25">
      <c r="A53" s="144">
        <v>6</v>
      </c>
      <c r="B53" s="122" t="s">
        <v>2678</v>
      </c>
      <c r="C53" s="124" t="s">
        <v>31</v>
      </c>
      <c r="D53" s="110" t="s">
        <v>2690</v>
      </c>
      <c r="E53" s="145">
        <v>43486</v>
      </c>
      <c r="F53" s="145">
        <v>43805</v>
      </c>
      <c r="G53" s="160">
        <f t="shared" si="3"/>
        <v>10.633333333333333</v>
      </c>
      <c r="H53" s="119" t="s">
        <v>2691</v>
      </c>
      <c r="I53" s="121" t="s">
        <v>255</v>
      </c>
      <c r="J53" s="121" t="s">
        <v>257</v>
      </c>
      <c r="K53" s="116">
        <v>387469725</v>
      </c>
      <c r="L53" s="115" t="s">
        <v>1148</v>
      </c>
      <c r="M53" s="117">
        <v>1</v>
      </c>
      <c r="N53" s="124" t="s">
        <v>27</v>
      </c>
      <c r="O53" s="115" t="s">
        <v>2692</v>
      </c>
      <c r="P53" s="79"/>
    </row>
    <row r="54" spans="1:16" s="7" customFormat="1" ht="24.75" customHeight="1" outlineLevel="1" x14ac:dyDescent="0.25">
      <c r="A54" s="144">
        <v>7</v>
      </c>
      <c r="B54" s="122" t="s">
        <v>2678</v>
      </c>
      <c r="C54" s="124" t="s">
        <v>31</v>
      </c>
      <c r="D54" s="110" t="s">
        <v>2695</v>
      </c>
      <c r="E54" s="145">
        <v>28672</v>
      </c>
      <c r="F54" s="145">
        <v>28854</v>
      </c>
      <c r="G54" s="160">
        <f t="shared" si="3"/>
        <v>6.0666666666666664</v>
      </c>
      <c r="H54" s="114" t="s">
        <v>2694</v>
      </c>
      <c r="I54" s="121" t="s">
        <v>255</v>
      </c>
      <c r="J54" s="121" t="s">
        <v>257</v>
      </c>
      <c r="K54" s="118">
        <v>606359</v>
      </c>
      <c r="L54" s="115" t="s">
        <v>1148</v>
      </c>
      <c r="M54" s="117">
        <v>1</v>
      </c>
      <c r="N54" s="115" t="s">
        <v>27</v>
      </c>
      <c r="O54" s="115" t="s">
        <v>2692</v>
      </c>
      <c r="P54" s="79"/>
    </row>
    <row r="55" spans="1:16" s="7" customFormat="1" ht="24.75" customHeight="1" outlineLevel="1" x14ac:dyDescent="0.25">
      <c r="A55" s="144">
        <v>8</v>
      </c>
      <c r="B55" s="122" t="s">
        <v>2678</v>
      </c>
      <c r="C55" s="124" t="s">
        <v>31</v>
      </c>
      <c r="D55" s="110" t="s">
        <v>2695</v>
      </c>
      <c r="E55" s="145">
        <v>28856</v>
      </c>
      <c r="F55" s="145">
        <v>29005</v>
      </c>
      <c r="G55" s="160">
        <f t="shared" si="3"/>
        <v>4.9666666666666668</v>
      </c>
      <c r="H55" s="114" t="s">
        <v>2697</v>
      </c>
      <c r="I55" s="121" t="s">
        <v>255</v>
      </c>
      <c r="J55" s="121" t="s">
        <v>257</v>
      </c>
      <c r="K55" s="118">
        <v>473058</v>
      </c>
      <c r="L55" s="124" t="s">
        <v>1148</v>
      </c>
      <c r="M55" s="117">
        <v>1</v>
      </c>
      <c r="N55" s="124" t="s">
        <v>27</v>
      </c>
      <c r="O55" s="124" t="s">
        <v>2692</v>
      </c>
      <c r="P55" s="79"/>
    </row>
    <row r="56" spans="1:16" s="7" customFormat="1" ht="24.75" customHeight="1" outlineLevel="1" x14ac:dyDescent="0.25">
      <c r="A56" s="144">
        <v>9</v>
      </c>
      <c r="B56" s="122" t="s">
        <v>2678</v>
      </c>
      <c r="C56" s="124" t="s">
        <v>31</v>
      </c>
      <c r="D56" s="110" t="s">
        <v>2696</v>
      </c>
      <c r="E56" s="145">
        <v>28856</v>
      </c>
      <c r="F56" s="145">
        <v>29219</v>
      </c>
      <c r="G56" s="160">
        <f t="shared" si="3"/>
        <v>12.1</v>
      </c>
      <c r="H56" s="114" t="s">
        <v>2698</v>
      </c>
      <c r="I56" s="121" t="s">
        <v>255</v>
      </c>
      <c r="J56" s="121" t="s">
        <v>257</v>
      </c>
      <c r="K56" s="118">
        <v>1652450</v>
      </c>
      <c r="L56" s="124" t="s">
        <v>1148</v>
      </c>
      <c r="M56" s="117">
        <v>1</v>
      </c>
      <c r="N56" s="124" t="s">
        <v>27</v>
      </c>
      <c r="O56" s="124" t="s">
        <v>2692</v>
      </c>
      <c r="P56" s="79"/>
    </row>
    <row r="57" spans="1:16" s="7" customFormat="1" ht="24.75" customHeight="1" outlineLevel="1" x14ac:dyDescent="0.25">
      <c r="A57" s="144">
        <v>10</v>
      </c>
      <c r="B57" s="122" t="s">
        <v>2678</v>
      </c>
      <c r="C57" s="124" t="s">
        <v>31</v>
      </c>
      <c r="D57" s="63" t="s">
        <v>2699</v>
      </c>
      <c r="E57" s="145">
        <v>29587</v>
      </c>
      <c r="F57" s="145">
        <v>29889</v>
      </c>
      <c r="G57" s="160">
        <f t="shared" si="3"/>
        <v>10.066666666666666</v>
      </c>
      <c r="H57" s="64" t="s">
        <v>2701</v>
      </c>
      <c r="I57" s="121" t="s">
        <v>255</v>
      </c>
      <c r="J57" s="121" t="s">
        <v>257</v>
      </c>
      <c r="K57" s="66">
        <v>2900000</v>
      </c>
      <c r="L57" s="124" t="s">
        <v>1148</v>
      </c>
      <c r="M57" s="117">
        <v>1</v>
      </c>
      <c r="N57" s="124" t="s">
        <v>27</v>
      </c>
      <c r="O57" s="124" t="s">
        <v>2692</v>
      </c>
      <c r="P57" s="79"/>
    </row>
    <row r="58" spans="1:16" s="7" customFormat="1" ht="24.75" customHeight="1" outlineLevel="1" x14ac:dyDescent="0.25">
      <c r="A58" s="144">
        <v>11</v>
      </c>
      <c r="B58" s="122" t="s">
        <v>2678</v>
      </c>
      <c r="C58" s="124" t="s">
        <v>31</v>
      </c>
      <c r="D58" s="63" t="s">
        <v>2700</v>
      </c>
      <c r="E58" s="145">
        <v>30041</v>
      </c>
      <c r="F58" s="145">
        <v>30101</v>
      </c>
      <c r="G58" s="160">
        <f t="shared" si="3"/>
        <v>2</v>
      </c>
      <c r="H58" s="64" t="s">
        <v>2702</v>
      </c>
      <c r="I58" s="121" t="s">
        <v>255</v>
      </c>
      <c r="J58" s="121" t="s">
        <v>257</v>
      </c>
      <c r="K58" s="66">
        <v>900000</v>
      </c>
      <c r="L58" s="124" t="s">
        <v>1148</v>
      </c>
      <c r="M58" s="117">
        <v>1</v>
      </c>
      <c r="N58" s="124" t="s">
        <v>27</v>
      </c>
      <c r="O58" s="124" t="s">
        <v>2692</v>
      </c>
      <c r="P58" s="79"/>
    </row>
    <row r="59" spans="1:16" s="7" customFormat="1" ht="24.75" customHeight="1" outlineLevel="1" x14ac:dyDescent="0.25">
      <c r="A59" s="144">
        <v>12</v>
      </c>
      <c r="B59" s="122" t="s">
        <v>2678</v>
      </c>
      <c r="C59" s="124" t="s">
        <v>31</v>
      </c>
      <c r="D59" s="121" t="s">
        <v>2700</v>
      </c>
      <c r="E59" s="145">
        <v>30103</v>
      </c>
      <c r="F59" s="145">
        <v>30315</v>
      </c>
      <c r="G59" s="160">
        <f t="shared" si="3"/>
        <v>7.0666666666666664</v>
      </c>
      <c r="H59" s="122" t="s">
        <v>2702</v>
      </c>
      <c r="I59" s="121" t="s">
        <v>255</v>
      </c>
      <c r="J59" s="121" t="s">
        <v>257</v>
      </c>
      <c r="K59" s="66">
        <v>3600000</v>
      </c>
      <c r="L59" s="124" t="s">
        <v>1148</v>
      </c>
      <c r="M59" s="117">
        <v>1</v>
      </c>
      <c r="N59" s="124" t="s">
        <v>27</v>
      </c>
      <c r="O59" s="124" t="s">
        <v>2692</v>
      </c>
      <c r="P59" s="79"/>
    </row>
    <row r="60" spans="1:16" s="7" customFormat="1" ht="24.75" customHeight="1" outlineLevel="1" x14ac:dyDescent="0.25">
      <c r="A60" s="144">
        <v>13</v>
      </c>
      <c r="B60" s="122" t="s">
        <v>2678</v>
      </c>
      <c r="C60" s="124" t="s">
        <v>31</v>
      </c>
      <c r="D60" s="121" t="s">
        <v>2703</v>
      </c>
      <c r="E60" s="145">
        <v>30317</v>
      </c>
      <c r="F60" s="145">
        <v>30497</v>
      </c>
      <c r="G60" s="160">
        <f t="shared" si="3"/>
        <v>6</v>
      </c>
      <c r="H60" s="122" t="s">
        <v>2702</v>
      </c>
      <c r="I60" s="121" t="s">
        <v>255</v>
      </c>
      <c r="J60" s="121" t="s">
        <v>257</v>
      </c>
      <c r="K60" s="66">
        <v>2919000</v>
      </c>
      <c r="L60" s="124" t="s">
        <v>1148</v>
      </c>
      <c r="M60" s="117">
        <v>1</v>
      </c>
      <c r="N60" s="124" t="s">
        <v>27</v>
      </c>
      <c r="O60" s="124" t="s">
        <v>2692</v>
      </c>
      <c r="P60" s="79"/>
    </row>
    <row r="61" spans="1:16" s="7" customFormat="1" ht="24.75" customHeight="1" outlineLevel="1" x14ac:dyDescent="0.25">
      <c r="A61" s="144">
        <v>14</v>
      </c>
      <c r="B61" s="122" t="s">
        <v>2678</v>
      </c>
      <c r="C61" s="124" t="s">
        <v>31</v>
      </c>
      <c r="D61" s="121" t="s">
        <v>2700</v>
      </c>
      <c r="E61" s="145">
        <v>30130</v>
      </c>
      <c r="F61" s="145">
        <v>30193</v>
      </c>
      <c r="G61" s="160">
        <f t="shared" si="3"/>
        <v>2.1</v>
      </c>
      <c r="H61" s="122" t="s">
        <v>2702</v>
      </c>
      <c r="I61" s="121" t="s">
        <v>255</v>
      </c>
      <c r="J61" s="121" t="s">
        <v>257</v>
      </c>
      <c r="K61" s="123">
        <v>50000</v>
      </c>
      <c r="L61" s="124" t="s">
        <v>1148</v>
      </c>
      <c r="M61" s="117">
        <v>1</v>
      </c>
      <c r="N61" s="124" t="s">
        <v>27</v>
      </c>
      <c r="O61" s="124" t="s">
        <v>2692</v>
      </c>
      <c r="P61" s="79"/>
    </row>
    <row r="62" spans="1:16" s="7" customFormat="1" ht="24.75" customHeight="1" outlineLevel="1" x14ac:dyDescent="0.25">
      <c r="A62" s="144">
        <v>15</v>
      </c>
      <c r="B62" s="122" t="s">
        <v>2678</v>
      </c>
      <c r="C62" s="124" t="s">
        <v>31</v>
      </c>
      <c r="D62" s="63" t="s">
        <v>2704</v>
      </c>
      <c r="E62" s="145">
        <v>30323</v>
      </c>
      <c r="F62" s="145">
        <v>30680</v>
      </c>
      <c r="G62" s="160">
        <f t="shared" si="3"/>
        <v>11.9</v>
      </c>
      <c r="H62" s="122" t="s">
        <v>2705</v>
      </c>
      <c r="I62" s="121" t="s">
        <v>255</v>
      </c>
      <c r="J62" s="121" t="s">
        <v>257</v>
      </c>
      <c r="K62" s="66">
        <v>5740529</v>
      </c>
      <c r="L62" s="124" t="s">
        <v>1148</v>
      </c>
      <c r="M62" s="117">
        <v>1</v>
      </c>
      <c r="N62" s="124" t="s">
        <v>27</v>
      </c>
      <c r="O62" s="124" t="s">
        <v>2692</v>
      </c>
      <c r="P62" s="79"/>
    </row>
    <row r="63" spans="1:16" s="7" customFormat="1" ht="24.75" customHeight="1" outlineLevel="1" x14ac:dyDescent="0.25">
      <c r="A63" s="144">
        <v>16</v>
      </c>
      <c r="B63" s="122" t="s">
        <v>2678</v>
      </c>
      <c r="C63" s="124" t="s">
        <v>31</v>
      </c>
      <c r="D63" s="63" t="s">
        <v>2706</v>
      </c>
      <c r="E63" s="145">
        <v>30682</v>
      </c>
      <c r="F63" s="145">
        <v>30740</v>
      </c>
      <c r="G63" s="160">
        <f t="shared" si="3"/>
        <v>1.9333333333333333</v>
      </c>
      <c r="H63" s="64" t="s">
        <v>2707</v>
      </c>
      <c r="I63" s="121" t="s">
        <v>255</v>
      </c>
      <c r="J63" s="121" t="s">
        <v>257</v>
      </c>
      <c r="K63" s="66">
        <v>130805</v>
      </c>
      <c r="L63" s="124" t="s">
        <v>1148</v>
      </c>
      <c r="M63" s="117">
        <v>1</v>
      </c>
      <c r="N63" s="124" t="s">
        <v>27</v>
      </c>
      <c r="O63" s="124" t="s">
        <v>2692</v>
      </c>
      <c r="P63" s="79"/>
    </row>
    <row r="64" spans="1:16" s="7" customFormat="1" ht="24.75" customHeight="1" outlineLevel="1" x14ac:dyDescent="0.25">
      <c r="A64" s="144">
        <v>17</v>
      </c>
      <c r="B64" s="122" t="s">
        <v>2678</v>
      </c>
      <c r="C64" s="124" t="s">
        <v>31</v>
      </c>
      <c r="D64" s="63" t="s">
        <v>2709</v>
      </c>
      <c r="E64" s="145">
        <v>31594</v>
      </c>
      <c r="F64" s="145">
        <v>31776</v>
      </c>
      <c r="G64" s="160">
        <f t="shared" si="3"/>
        <v>6.0666666666666664</v>
      </c>
      <c r="H64" s="64" t="s">
        <v>2708</v>
      </c>
      <c r="I64" s="121" t="s">
        <v>255</v>
      </c>
      <c r="J64" s="121" t="s">
        <v>257</v>
      </c>
      <c r="K64" s="66">
        <v>5308859</v>
      </c>
      <c r="L64" s="124" t="s">
        <v>1148</v>
      </c>
      <c r="M64" s="117">
        <v>1</v>
      </c>
      <c r="N64" s="124" t="s">
        <v>27</v>
      </c>
      <c r="O64" s="124" t="s">
        <v>2692</v>
      </c>
      <c r="P64" s="79"/>
    </row>
    <row r="65" spans="1:16" s="7" customFormat="1" ht="24.75" customHeight="1" outlineLevel="1" x14ac:dyDescent="0.25">
      <c r="A65" s="144">
        <v>18</v>
      </c>
      <c r="B65" s="122" t="s">
        <v>2678</v>
      </c>
      <c r="C65" s="124" t="s">
        <v>31</v>
      </c>
      <c r="D65" s="63" t="s">
        <v>2710</v>
      </c>
      <c r="E65" s="145">
        <v>31413</v>
      </c>
      <c r="F65" s="145">
        <v>31593</v>
      </c>
      <c r="G65" s="160">
        <f t="shared" si="3"/>
        <v>6</v>
      </c>
      <c r="H65" s="64" t="s">
        <v>2711</v>
      </c>
      <c r="I65" s="121" t="s">
        <v>255</v>
      </c>
      <c r="J65" s="121" t="s">
        <v>257</v>
      </c>
      <c r="K65" s="66">
        <v>5349500</v>
      </c>
      <c r="L65" s="124" t="s">
        <v>1148</v>
      </c>
      <c r="M65" s="117">
        <v>1</v>
      </c>
      <c r="N65" s="124" t="s">
        <v>27</v>
      </c>
      <c r="O65" s="124" t="s">
        <v>2692</v>
      </c>
      <c r="P65" s="79"/>
    </row>
    <row r="66" spans="1:16" s="7" customFormat="1" ht="24.75" customHeight="1" outlineLevel="1" x14ac:dyDescent="0.25">
      <c r="A66" s="144">
        <v>19</v>
      </c>
      <c r="B66" s="122" t="s">
        <v>2678</v>
      </c>
      <c r="C66" s="124" t="s">
        <v>31</v>
      </c>
      <c r="D66" s="63" t="s">
        <v>2712</v>
      </c>
      <c r="E66" s="145">
        <v>29891</v>
      </c>
      <c r="F66" s="145">
        <v>29950</v>
      </c>
      <c r="G66" s="160">
        <f t="shared" si="3"/>
        <v>1.9666666666666666</v>
      </c>
      <c r="H66" s="64" t="s">
        <v>2713</v>
      </c>
      <c r="I66" s="121" t="s">
        <v>255</v>
      </c>
      <c r="J66" s="121" t="s">
        <v>257</v>
      </c>
      <c r="K66" s="66">
        <v>250000</v>
      </c>
      <c r="L66" s="124" t="s">
        <v>1148</v>
      </c>
      <c r="M66" s="117">
        <v>1</v>
      </c>
      <c r="N66" s="124" t="s">
        <v>27</v>
      </c>
      <c r="O66" s="124" t="s">
        <v>2692</v>
      </c>
      <c r="P66" s="79"/>
    </row>
    <row r="67" spans="1:16" s="7" customFormat="1" ht="24.75" customHeight="1" outlineLevel="1" x14ac:dyDescent="0.25">
      <c r="A67" s="144">
        <v>20</v>
      </c>
      <c r="B67" s="122" t="s">
        <v>2678</v>
      </c>
      <c r="C67" s="124" t="s">
        <v>31</v>
      </c>
      <c r="D67" s="63" t="s">
        <v>2709</v>
      </c>
      <c r="E67" s="145">
        <v>31594</v>
      </c>
      <c r="F67" s="145">
        <v>31776</v>
      </c>
      <c r="G67" s="160">
        <f t="shared" si="3"/>
        <v>6.0666666666666664</v>
      </c>
      <c r="H67" s="122" t="s">
        <v>2708</v>
      </c>
      <c r="I67" s="121" t="s">
        <v>255</v>
      </c>
      <c r="J67" s="121" t="s">
        <v>257</v>
      </c>
      <c r="K67" s="66">
        <v>163750</v>
      </c>
      <c r="L67" s="124" t="s">
        <v>1148</v>
      </c>
      <c r="M67" s="117">
        <v>1</v>
      </c>
      <c r="N67" s="124" t="s">
        <v>27</v>
      </c>
      <c r="O67" s="124" t="s">
        <v>2692</v>
      </c>
      <c r="P67" s="79"/>
    </row>
    <row r="68" spans="1:16" s="7" customFormat="1" ht="24.75" customHeight="1" outlineLevel="1" x14ac:dyDescent="0.25">
      <c r="A68" s="144">
        <v>21</v>
      </c>
      <c r="B68" s="122" t="s">
        <v>2678</v>
      </c>
      <c r="C68" s="124" t="s">
        <v>31</v>
      </c>
      <c r="D68" s="63" t="s">
        <v>2714</v>
      </c>
      <c r="E68" s="145">
        <v>31778</v>
      </c>
      <c r="F68" s="145">
        <v>32141</v>
      </c>
      <c r="G68" s="160">
        <f t="shared" si="3"/>
        <v>12.1</v>
      </c>
      <c r="H68" s="64" t="s">
        <v>2715</v>
      </c>
      <c r="I68" s="121" t="s">
        <v>255</v>
      </c>
      <c r="J68" s="121" t="s">
        <v>257</v>
      </c>
      <c r="K68" s="66">
        <v>12379306</v>
      </c>
      <c r="L68" s="124" t="s">
        <v>1148</v>
      </c>
      <c r="M68" s="117">
        <v>1</v>
      </c>
      <c r="N68" s="124" t="s">
        <v>27</v>
      </c>
      <c r="O68" s="124" t="s">
        <v>2692</v>
      </c>
      <c r="P68" s="79"/>
    </row>
    <row r="69" spans="1:16" s="7" customFormat="1" ht="24.75" customHeight="1" outlineLevel="1" x14ac:dyDescent="0.25">
      <c r="A69" s="144">
        <v>22</v>
      </c>
      <c r="B69" s="122" t="s">
        <v>2678</v>
      </c>
      <c r="C69" s="124" t="s">
        <v>31</v>
      </c>
      <c r="D69" s="63" t="s">
        <v>2716</v>
      </c>
      <c r="E69" s="145">
        <v>32143</v>
      </c>
      <c r="F69" s="145">
        <v>32416</v>
      </c>
      <c r="G69" s="160">
        <f t="shared" si="3"/>
        <v>9.1</v>
      </c>
      <c r="H69" s="122" t="s">
        <v>2715</v>
      </c>
      <c r="I69" s="121" t="s">
        <v>255</v>
      </c>
      <c r="J69" s="121" t="s">
        <v>257</v>
      </c>
      <c r="K69" s="66">
        <v>11773159</v>
      </c>
      <c r="L69" s="124" t="s">
        <v>1148</v>
      </c>
      <c r="M69" s="117">
        <v>1</v>
      </c>
      <c r="N69" s="124" t="s">
        <v>27</v>
      </c>
      <c r="O69" s="124" t="s">
        <v>2692</v>
      </c>
      <c r="P69" s="79"/>
    </row>
    <row r="70" spans="1:16" s="7" customFormat="1" ht="24.75" customHeight="1" outlineLevel="1" x14ac:dyDescent="0.25">
      <c r="A70" s="144">
        <v>23</v>
      </c>
      <c r="B70" s="122" t="s">
        <v>2678</v>
      </c>
      <c r="C70" s="124" t="s">
        <v>31</v>
      </c>
      <c r="D70" s="63" t="s">
        <v>2717</v>
      </c>
      <c r="E70" s="145">
        <v>32843</v>
      </c>
      <c r="F70" s="145">
        <v>32872</v>
      </c>
      <c r="G70" s="160">
        <f t="shared" si="3"/>
        <v>0.96666666666666667</v>
      </c>
      <c r="H70" s="64" t="s">
        <v>2718</v>
      </c>
      <c r="I70" s="121" t="s">
        <v>255</v>
      </c>
      <c r="J70" s="121" t="s">
        <v>257</v>
      </c>
      <c r="K70" s="66">
        <v>400000</v>
      </c>
      <c r="L70" s="124" t="s">
        <v>1148</v>
      </c>
      <c r="M70" s="117">
        <v>1</v>
      </c>
      <c r="N70" s="124" t="s">
        <v>27</v>
      </c>
      <c r="O70" s="124" t="s">
        <v>2692</v>
      </c>
      <c r="P70" s="79"/>
    </row>
    <row r="71" spans="1:16" s="7" customFormat="1" ht="24.75" customHeight="1" outlineLevel="1" x14ac:dyDescent="0.25">
      <c r="A71" s="144">
        <v>24</v>
      </c>
      <c r="B71" s="122" t="s">
        <v>2678</v>
      </c>
      <c r="C71" s="124" t="s">
        <v>31</v>
      </c>
      <c r="D71" s="121" t="s">
        <v>2717</v>
      </c>
      <c r="E71" s="145">
        <v>32721</v>
      </c>
      <c r="F71" s="145">
        <v>32873</v>
      </c>
      <c r="G71" s="160">
        <f t="shared" si="3"/>
        <v>5.0666666666666664</v>
      </c>
      <c r="H71" s="64" t="s">
        <v>2720</v>
      </c>
      <c r="I71" s="121" t="s">
        <v>255</v>
      </c>
      <c r="J71" s="121" t="s">
        <v>257</v>
      </c>
      <c r="K71" s="66">
        <v>152000</v>
      </c>
      <c r="L71" s="124" t="s">
        <v>1148</v>
      </c>
      <c r="M71" s="117">
        <v>1</v>
      </c>
      <c r="N71" s="124" t="s">
        <v>27</v>
      </c>
      <c r="O71" s="124" t="s">
        <v>2692</v>
      </c>
      <c r="P71" s="79"/>
    </row>
    <row r="72" spans="1:16" s="7" customFormat="1" ht="24.75" customHeight="1" outlineLevel="1" x14ac:dyDescent="0.25">
      <c r="A72" s="144">
        <v>25</v>
      </c>
      <c r="B72" s="122" t="s">
        <v>2678</v>
      </c>
      <c r="C72" s="124" t="s">
        <v>31</v>
      </c>
      <c r="D72" s="63" t="s">
        <v>2719</v>
      </c>
      <c r="E72" s="145">
        <v>33604</v>
      </c>
      <c r="F72" s="145">
        <v>33785</v>
      </c>
      <c r="G72" s="160">
        <f t="shared" si="3"/>
        <v>6.0333333333333332</v>
      </c>
      <c r="H72" s="64" t="s">
        <v>2721</v>
      </c>
      <c r="I72" s="121" t="s">
        <v>255</v>
      </c>
      <c r="J72" s="121" t="s">
        <v>257</v>
      </c>
      <c r="K72" s="66">
        <v>17992185</v>
      </c>
      <c r="L72" s="124" t="s">
        <v>1148</v>
      </c>
      <c r="M72" s="117">
        <v>1</v>
      </c>
      <c r="N72" s="124" t="s">
        <v>27</v>
      </c>
      <c r="O72" s="124" t="s">
        <v>2692</v>
      </c>
      <c r="P72" s="79"/>
    </row>
    <row r="73" spans="1:16" s="7" customFormat="1" ht="24.75" customHeight="1" outlineLevel="1" x14ac:dyDescent="0.25">
      <c r="A73" s="144">
        <v>26</v>
      </c>
      <c r="B73" s="122" t="s">
        <v>2678</v>
      </c>
      <c r="C73" s="124" t="s">
        <v>31</v>
      </c>
      <c r="D73" s="63" t="s">
        <v>2722</v>
      </c>
      <c r="E73" s="145">
        <v>33973</v>
      </c>
      <c r="F73" s="145">
        <v>34058</v>
      </c>
      <c r="G73" s="160">
        <f t="shared" si="3"/>
        <v>2.8333333333333335</v>
      </c>
      <c r="H73" s="122" t="s">
        <v>2721</v>
      </c>
      <c r="I73" s="121" t="s">
        <v>255</v>
      </c>
      <c r="J73" s="121" t="s">
        <v>257</v>
      </c>
      <c r="K73" s="66">
        <v>6815259</v>
      </c>
      <c r="L73" s="124" t="s">
        <v>1148</v>
      </c>
      <c r="M73" s="117">
        <v>1</v>
      </c>
      <c r="N73" s="124" t="s">
        <v>27</v>
      </c>
      <c r="O73" s="124" t="s">
        <v>2692</v>
      </c>
      <c r="P73" s="79"/>
    </row>
    <row r="74" spans="1:16" s="7" customFormat="1" ht="24.75" customHeight="1" outlineLevel="1" x14ac:dyDescent="0.25">
      <c r="A74" s="144">
        <v>27</v>
      </c>
      <c r="B74" s="122" t="s">
        <v>2678</v>
      </c>
      <c r="C74" s="124" t="s">
        <v>31</v>
      </c>
      <c r="D74" s="63" t="s">
        <v>2723</v>
      </c>
      <c r="E74" s="145">
        <v>34372</v>
      </c>
      <c r="F74" s="145">
        <v>34699</v>
      </c>
      <c r="G74" s="160">
        <f t="shared" si="3"/>
        <v>10.9</v>
      </c>
      <c r="H74" s="64" t="s">
        <v>2724</v>
      </c>
      <c r="I74" s="121" t="s">
        <v>255</v>
      </c>
      <c r="J74" s="121" t="s">
        <v>257</v>
      </c>
      <c r="K74" s="66">
        <v>47308100</v>
      </c>
      <c r="L74" s="124" t="s">
        <v>1148</v>
      </c>
      <c r="M74" s="117">
        <v>1</v>
      </c>
      <c r="N74" s="124" t="s">
        <v>27</v>
      </c>
      <c r="O74" s="124" t="s">
        <v>2692</v>
      </c>
      <c r="P74" s="79"/>
    </row>
    <row r="75" spans="1:16" s="7" customFormat="1" ht="24.75" customHeight="1" outlineLevel="1" x14ac:dyDescent="0.25">
      <c r="A75" s="144">
        <v>28</v>
      </c>
      <c r="B75" s="122" t="s">
        <v>2678</v>
      </c>
      <c r="C75" s="124" t="s">
        <v>31</v>
      </c>
      <c r="D75" s="121" t="s">
        <v>2723</v>
      </c>
      <c r="E75" s="145">
        <v>34550</v>
      </c>
      <c r="F75" s="145">
        <v>34660</v>
      </c>
      <c r="G75" s="160">
        <f t="shared" si="3"/>
        <v>3.6666666666666665</v>
      </c>
      <c r="H75" s="122" t="s">
        <v>2724</v>
      </c>
      <c r="I75" s="121" t="s">
        <v>255</v>
      </c>
      <c r="J75" s="121" t="s">
        <v>257</v>
      </c>
      <c r="K75" s="66">
        <v>2575000</v>
      </c>
      <c r="L75" s="124" t="s">
        <v>1148</v>
      </c>
      <c r="M75" s="117">
        <v>1</v>
      </c>
      <c r="N75" s="124" t="s">
        <v>27</v>
      </c>
      <c r="O75" s="124" t="s">
        <v>2692</v>
      </c>
      <c r="P75" s="79"/>
    </row>
    <row r="76" spans="1:16" s="7" customFormat="1" ht="24.75" customHeight="1" outlineLevel="1" x14ac:dyDescent="0.25">
      <c r="A76" s="144">
        <v>29</v>
      </c>
      <c r="B76" s="122" t="s">
        <v>2678</v>
      </c>
      <c r="C76" s="124" t="s">
        <v>31</v>
      </c>
      <c r="D76" s="63" t="s">
        <v>2725</v>
      </c>
      <c r="E76" s="145">
        <v>34704</v>
      </c>
      <c r="F76" s="145">
        <v>35064</v>
      </c>
      <c r="G76" s="160">
        <f t="shared" si="3"/>
        <v>12</v>
      </c>
      <c r="H76" s="64" t="s">
        <v>2726</v>
      </c>
      <c r="I76" s="121" t="s">
        <v>255</v>
      </c>
      <c r="J76" s="121" t="s">
        <v>257</v>
      </c>
      <c r="K76" s="66">
        <v>57800860</v>
      </c>
      <c r="L76" s="124" t="s">
        <v>1148</v>
      </c>
      <c r="M76" s="117">
        <v>1</v>
      </c>
      <c r="N76" s="124" t="s">
        <v>27</v>
      </c>
      <c r="O76" s="124" t="s">
        <v>2692</v>
      </c>
      <c r="P76" s="79"/>
    </row>
    <row r="77" spans="1:16" s="7" customFormat="1" ht="24.75" customHeight="1" outlineLevel="1" x14ac:dyDescent="0.25">
      <c r="A77" s="144">
        <v>30</v>
      </c>
      <c r="B77" s="122" t="s">
        <v>2678</v>
      </c>
      <c r="C77" s="124" t="s">
        <v>31</v>
      </c>
      <c r="D77" s="121" t="s">
        <v>2725</v>
      </c>
      <c r="E77" s="145">
        <v>34704</v>
      </c>
      <c r="F77" s="145">
        <v>35064</v>
      </c>
      <c r="G77" s="160">
        <f t="shared" si="3"/>
        <v>12</v>
      </c>
      <c r="H77" s="122" t="s">
        <v>2726</v>
      </c>
      <c r="I77" s="121" t="s">
        <v>255</v>
      </c>
      <c r="J77" s="121" t="s">
        <v>257</v>
      </c>
      <c r="K77" s="66">
        <v>4000000</v>
      </c>
      <c r="L77" s="124" t="s">
        <v>1148</v>
      </c>
      <c r="M77" s="117">
        <v>1</v>
      </c>
      <c r="N77" s="124" t="s">
        <v>27</v>
      </c>
      <c r="O77" s="124" t="s">
        <v>2692</v>
      </c>
      <c r="P77" s="79"/>
    </row>
    <row r="78" spans="1:16" s="7" customFormat="1" ht="24.75" customHeight="1" outlineLevel="1" x14ac:dyDescent="0.25">
      <c r="A78" s="144">
        <v>31</v>
      </c>
      <c r="B78" s="122" t="s">
        <v>2678</v>
      </c>
      <c r="C78" s="124" t="s">
        <v>31</v>
      </c>
      <c r="D78" s="63" t="s">
        <v>2727</v>
      </c>
      <c r="E78" s="145">
        <v>35066</v>
      </c>
      <c r="F78" s="145">
        <v>35430</v>
      </c>
      <c r="G78" s="160">
        <f t="shared" si="3"/>
        <v>12.133333333333333</v>
      </c>
      <c r="H78" s="64" t="s">
        <v>2728</v>
      </c>
      <c r="I78" s="121" t="s">
        <v>255</v>
      </c>
      <c r="J78" s="121" t="s">
        <v>257</v>
      </c>
      <c r="K78" s="66">
        <v>68100000</v>
      </c>
      <c r="L78" s="124" t="s">
        <v>1148</v>
      </c>
      <c r="M78" s="117">
        <v>1</v>
      </c>
      <c r="N78" s="124" t="s">
        <v>27</v>
      </c>
      <c r="O78" s="124" t="s">
        <v>2692</v>
      </c>
      <c r="P78" s="79"/>
    </row>
    <row r="79" spans="1:16" s="7" customFormat="1" ht="24.75" customHeight="1" outlineLevel="1" x14ac:dyDescent="0.25">
      <c r="A79" s="144">
        <v>32</v>
      </c>
      <c r="B79" s="122" t="s">
        <v>2678</v>
      </c>
      <c r="C79" s="124" t="s">
        <v>31</v>
      </c>
      <c r="D79" s="63" t="s">
        <v>2727</v>
      </c>
      <c r="E79" s="145">
        <v>35066</v>
      </c>
      <c r="F79" s="145">
        <v>35430</v>
      </c>
      <c r="G79" s="160">
        <f t="shared" si="3"/>
        <v>12.133333333333333</v>
      </c>
      <c r="H79" s="122" t="s">
        <v>2728</v>
      </c>
      <c r="I79" s="121" t="s">
        <v>255</v>
      </c>
      <c r="J79" s="121" t="s">
        <v>257</v>
      </c>
      <c r="K79" s="66">
        <v>235900</v>
      </c>
      <c r="L79" s="124" t="s">
        <v>1148</v>
      </c>
      <c r="M79" s="117">
        <v>1</v>
      </c>
      <c r="N79" s="124" t="s">
        <v>27</v>
      </c>
      <c r="O79" s="124" t="s">
        <v>2692</v>
      </c>
      <c r="P79" s="79"/>
    </row>
    <row r="80" spans="1:16" s="7" customFormat="1" ht="24.75" customHeight="1" outlineLevel="1" x14ac:dyDescent="0.25">
      <c r="A80" s="144">
        <v>33</v>
      </c>
      <c r="B80" s="122" t="s">
        <v>2678</v>
      </c>
      <c r="C80" s="124" t="s">
        <v>31</v>
      </c>
      <c r="D80" s="63" t="s">
        <v>2729</v>
      </c>
      <c r="E80" s="145">
        <v>35452</v>
      </c>
      <c r="F80" s="145">
        <v>35795</v>
      </c>
      <c r="G80" s="160">
        <f t="shared" si="3"/>
        <v>11.433333333333334</v>
      </c>
      <c r="H80" s="64" t="s">
        <v>2730</v>
      </c>
      <c r="I80" s="121" t="s">
        <v>255</v>
      </c>
      <c r="J80" s="121" t="s">
        <v>257</v>
      </c>
      <c r="K80" s="66">
        <v>77432904</v>
      </c>
      <c r="L80" s="124" t="s">
        <v>1148</v>
      </c>
      <c r="M80" s="117">
        <v>1</v>
      </c>
      <c r="N80" s="124" t="s">
        <v>27</v>
      </c>
      <c r="O80" s="124" t="s">
        <v>2692</v>
      </c>
      <c r="P80" s="79"/>
    </row>
    <row r="81" spans="1:16" s="7" customFormat="1" ht="24.75" customHeight="1" outlineLevel="1" x14ac:dyDescent="0.25">
      <c r="A81" s="144">
        <v>34</v>
      </c>
      <c r="B81" s="122" t="s">
        <v>2678</v>
      </c>
      <c r="C81" s="124" t="s">
        <v>31</v>
      </c>
      <c r="D81" s="63" t="s">
        <v>2731</v>
      </c>
      <c r="E81" s="145">
        <v>35797</v>
      </c>
      <c r="F81" s="145">
        <v>36160</v>
      </c>
      <c r="G81" s="160">
        <f t="shared" si="3"/>
        <v>12.1</v>
      </c>
      <c r="H81" s="64" t="s">
        <v>2732</v>
      </c>
      <c r="I81" s="121" t="s">
        <v>255</v>
      </c>
      <c r="J81" s="121" t="s">
        <v>257</v>
      </c>
      <c r="K81" s="66">
        <v>95625321</v>
      </c>
      <c r="L81" s="124" t="s">
        <v>1148</v>
      </c>
      <c r="M81" s="117">
        <v>1</v>
      </c>
      <c r="N81" s="124" t="s">
        <v>27</v>
      </c>
      <c r="O81" s="124" t="s">
        <v>2692</v>
      </c>
      <c r="P81" s="79"/>
    </row>
    <row r="82" spans="1:16" s="7" customFormat="1" ht="24.75" customHeight="1" outlineLevel="1" x14ac:dyDescent="0.25">
      <c r="A82" s="144">
        <v>35</v>
      </c>
      <c r="B82" s="122" t="s">
        <v>2678</v>
      </c>
      <c r="C82" s="124" t="s">
        <v>31</v>
      </c>
      <c r="D82" s="63" t="s">
        <v>2733</v>
      </c>
      <c r="E82" s="145">
        <v>36175</v>
      </c>
      <c r="F82" s="145">
        <v>36525</v>
      </c>
      <c r="G82" s="160">
        <f t="shared" si="3"/>
        <v>11.666666666666666</v>
      </c>
      <c r="H82" s="122" t="s">
        <v>2732</v>
      </c>
      <c r="I82" s="121" t="s">
        <v>255</v>
      </c>
      <c r="J82" s="121" t="s">
        <v>257</v>
      </c>
      <c r="K82" s="66">
        <v>110110806</v>
      </c>
      <c r="L82" s="124" t="s">
        <v>1148</v>
      </c>
      <c r="M82" s="117">
        <v>1</v>
      </c>
      <c r="N82" s="124" t="s">
        <v>27</v>
      </c>
      <c r="O82" s="124" t="s">
        <v>2692</v>
      </c>
      <c r="P82" s="79"/>
    </row>
    <row r="83" spans="1:16" s="7" customFormat="1" ht="24.75" customHeight="1" outlineLevel="1" x14ac:dyDescent="0.25">
      <c r="A83" s="144">
        <v>36</v>
      </c>
      <c r="B83" s="122" t="s">
        <v>2678</v>
      </c>
      <c r="C83" s="124" t="s">
        <v>31</v>
      </c>
      <c r="D83" s="63" t="s">
        <v>2734</v>
      </c>
      <c r="E83" s="145">
        <v>36528</v>
      </c>
      <c r="F83" s="145">
        <v>36891</v>
      </c>
      <c r="G83" s="160">
        <f t="shared" si="3"/>
        <v>12.1</v>
      </c>
      <c r="H83" s="64" t="s">
        <v>2735</v>
      </c>
      <c r="I83" s="121" t="s">
        <v>255</v>
      </c>
      <c r="J83" s="121" t="s">
        <v>257</v>
      </c>
      <c r="K83" s="66">
        <v>112520191</v>
      </c>
      <c r="L83" s="124" t="s">
        <v>1148</v>
      </c>
      <c r="M83" s="117">
        <v>1</v>
      </c>
      <c r="N83" s="124" t="s">
        <v>27</v>
      </c>
      <c r="O83" s="124" t="s">
        <v>2692</v>
      </c>
      <c r="P83" s="79"/>
    </row>
    <row r="84" spans="1:16" s="7" customFormat="1" ht="24.75" customHeight="1" outlineLevel="1" x14ac:dyDescent="0.25">
      <c r="A84" s="144">
        <v>37</v>
      </c>
      <c r="B84" s="122" t="s">
        <v>2678</v>
      </c>
      <c r="C84" s="124" t="s">
        <v>31</v>
      </c>
      <c r="D84" s="63" t="s">
        <v>2736</v>
      </c>
      <c r="E84" s="145">
        <v>38013</v>
      </c>
      <c r="F84" s="145">
        <v>38352</v>
      </c>
      <c r="G84" s="160">
        <f t="shared" si="3"/>
        <v>11.3</v>
      </c>
      <c r="H84" s="64" t="s">
        <v>2737</v>
      </c>
      <c r="I84" s="121" t="s">
        <v>255</v>
      </c>
      <c r="J84" s="121" t="s">
        <v>257</v>
      </c>
      <c r="K84" s="66">
        <v>133572704</v>
      </c>
      <c r="L84" s="124" t="s">
        <v>1148</v>
      </c>
      <c r="M84" s="117">
        <v>1</v>
      </c>
      <c r="N84" s="124" t="s">
        <v>27</v>
      </c>
      <c r="O84" s="124" t="s">
        <v>2692</v>
      </c>
      <c r="P84" s="79"/>
    </row>
    <row r="85" spans="1:16" s="7" customFormat="1" ht="24.75" customHeight="1" outlineLevel="1" x14ac:dyDescent="0.25">
      <c r="A85" s="144">
        <v>38</v>
      </c>
      <c r="B85" s="122" t="s">
        <v>2678</v>
      </c>
      <c r="C85" s="124" t="s">
        <v>31</v>
      </c>
      <c r="D85" s="63" t="s">
        <v>2738</v>
      </c>
      <c r="E85" s="145">
        <v>38371</v>
      </c>
      <c r="F85" s="145">
        <v>38717</v>
      </c>
      <c r="G85" s="160">
        <f t="shared" si="3"/>
        <v>11.533333333333333</v>
      </c>
      <c r="H85" s="122" t="s">
        <v>2739</v>
      </c>
      <c r="I85" s="121" t="s">
        <v>255</v>
      </c>
      <c r="J85" s="121" t="s">
        <v>257</v>
      </c>
      <c r="K85" s="66">
        <v>149132237</v>
      </c>
      <c r="L85" s="124" t="s">
        <v>1148</v>
      </c>
      <c r="M85" s="117">
        <v>1</v>
      </c>
      <c r="N85" s="124" t="s">
        <v>27</v>
      </c>
      <c r="O85" s="124" t="s">
        <v>2692</v>
      </c>
      <c r="P85" s="79"/>
    </row>
    <row r="86" spans="1:16" s="7" customFormat="1" ht="24.75" customHeight="1" outlineLevel="1" x14ac:dyDescent="0.25">
      <c r="A86" s="144">
        <v>39</v>
      </c>
      <c r="B86" s="122" t="s">
        <v>2678</v>
      </c>
      <c r="C86" s="124" t="s">
        <v>31</v>
      </c>
      <c r="D86" s="63" t="s">
        <v>2740</v>
      </c>
      <c r="E86" s="145">
        <v>38719</v>
      </c>
      <c r="F86" s="145">
        <v>39082</v>
      </c>
      <c r="G86" s="160">
        <f t="shared" si="3"/>
        <v>12.1</v>
      </c>
      <c r="H86" s="122" t="s">
        <v>2741</v>
      </c>
      <c r="I86" s="121" t="s">
        <v>255</v>
      </c>
      <c r="J86" s="121" t="s">
        <v>257</v>
      </c>
      <c r="K86" s="66">
        <v>156941343</v>
      </c>
      <c r="L86" s="124" t="s">
        <v>1148</v>
      </c>
      <c r="M86" s="117">
        <v>1</v>
      </c>
      <c r="N86" s="124" t="s">
        <v>27</v>
      </c>
      <c r="O86" s="124" t="s">
        <v>2692</v>
      </c>
      <c r="P86" s="79"/>
    </row>
    <row r="87" spans="1:16" s="7" customFormat="1" ht="24.75" customHeight="1" outlineLevel="1" x14ac:dyDescent="0.25">
      <c r="A87" s="144">
        <v>40</v>
      </c>
      <c r="B87" s="122" t="s">
        <v>2678</v>
      </c>
      <c r="C87" s="124" t="s">
        <v>31</v>
      </c>
      <c r="D87" s="121" t="s">
        <v>2742</v>
      </c>
      <c r="E87" s="145">
        <v>39115</v>
      </c>
      <c r="F87" s="145">
        <v>39263</v>
      </c>
      <c r="G87" s="160">
        <f t="shared" si="3"/>
        <v>4.9333333333333336</v>
      </c>
      <c r="H87" s="122" t="s">
        <v>2743</v>
      </c>
      <c r="I87" s="121" t="s">
        <v>255</v>
      </c>
      <c r="J87" s="121" t="s">
        <v>257</v>
      </c>
      <c r="K87" s="66">
        <v>80756768</v>
      </c>
      <c r="L87" s="124" t="s">
        <v>1148</v>
      </c>
      <c r="M87" s="117">
        <v>1</v>
      </c>
      <c r="N87" s="124" t="s">
        <v>27</v>
      </c>
      <c r="O87" s="124" t="s">
        <v>2692</v>
      </c>
      <c r="P87" s="79"/>
    </row>
    <row r="88" spans="1:16" s="7" customFormat="1" ht="24.75" customHeight="1" outlineLevel="1" x14ac:dyDescent="0.25">
      <c r="A88" s="144">
        <v>41</v>
      </c>
      <c r="B88" s="122" t="s">
        <v>2678</v>
      </c>
      <c r="C88" s="124" t="s">
        <v>31</v>
      </c>
      <c r="D88" s="63" t="s">
        <v>2744</v>
      </c>
      <c r="E88" s="145">
        <v>39615</v>
      </c>
      <c r="F88" s="145">
        <v>39813</v>
      </c>
      <c r="G88" s="160">
        <f t="shared" si="3"/>
        <v>6.6</v>
      </c>
      <c r="H88" s="122" t="s">
        <v>2745</v>
      </c>
      <c r="I88" s="121" t="s">
        <v>255</v>
      </c>
      <c r="J88" s="121" t="s">
        <v>257</v>
      </c>
      <c r="K88" s="66">
        <v>101605329</v>
      </c>
      <c r="L88" s="124" t="s">
        <v>1148</v>
      </c>
      <c r="M88" s="117">
        <v>1</v>
      </c>
      <c r="N88" s="124" t="s">
        <v>27</v>
      </c>
      <c r="O88" s="124" t="s">
        <v>2692</v>
      </c>
      <c r="P88" s="79"/>
    </row>
    <row r="89" spans="1:16" s="7" customFormat="1" ht="24.75" customHeight="1" outlineLevel="1" x14ac:dyDescent="0.25">
      <c r="A89" s="144">
        <v>42</v>
      </c>
      <c r="B89" s="122" t="s">
        <v>2678</v>
      </c>
      <c r="C89" s="124" t="s">
        <v>31</v>
      </c>
      <c r="D89" s="121" t="s">
        <v>2744</v>
      </c>
      <c r="E89" s="145">
        <v>39490</v>
      </c>
      <c r="F89" s="145">
        <v>39567</v>
      </c>
      <c r="G89" s="160">
        <f t="shared" si="3"/>
        <v>2.5666666666666669</v>
      </c>
      <c r="H89" s="122" t="s">
        <v>2745</v>
      </c>
      <c r="I89" s="121" t="s">
        <v>255</v>
      </c>
      <c r="J89" s="121" t="s">
        <v>257</v>
      </c>
      <c r="K89" s="66">
        <v>23484598</v>
      </c>
      <c r="L89" s="124" t="s">
        <v>1148</v>
      </c>
      <c r="M89" s="117">
        <v>1</v>
      </c>
      <c r="N89" s="124" t="s">
        <v>27</v>
      </c>
      <c r="O89" s="124" t="s">
        <v>2692</v>
      </c>
      <c r="P89" s="79"/>
    </row>
    <row r="90" spans="1:16" s="7" customFormat="1" ht="24.75" customHeight="1" outlineLevel="1" x14ac:dyDescent="0.25">
      <c r="A90" s="144">
        <v>43</v>
      </c>
      <c r="B90" s="122" t="s">
        <v>2678</v>
      </c>
      <c r="C90" s="124" t="s">
        <v>31</v>
      </c>
      <c r="D90" s="63" t="s">
        <v>2746</v>
      </c>
      <c r="E90" s="145">
        <v>39843</v>
      </c>
      <c r="F90" s="145">
        <v>40178</v>
      </c>
      <c r="G90" s="160">
        <f t="shared" si="3"/>
        <v>11.166666666666666</v>
      </c>
      <c r="H90" s="122" t="s">
        <v>2747</v>
      </c>
      <c r="I90" s="121" t="s">
        <v>255</v>
      </c>
      <c r="J90" s="121" t="s">
        <v>257</v>
      </c>
      <c r="K90" s="66">
        <v>193652259</v>
      </c>
      <c r="L90" s="124" t="s">
        <v>1148</v>
      </c>
      <c r="M90" s="117">
        <v>1</v>
      </c>
      <c r="N90" s="124" t="s">
        <v>27</v>
      </c>
      <c r="O90" s="124" t="s">
        <v>2692</v>
      </c>
      <c r="P90" s="79"/>
    </row>
    <row r="91" spans="1:16" s="7" customFormat="1" ht="24.75" customHeight="1" outlineLevel="1" x14ac:dyDescent="0.25">
      <c r="A91" s="143">
        <v>44</v>
      </c>
      <c r="B91" s="122" t="s">
        <v>2678</v>
      </c>
      <c r="C91" s="124" t="s">
        <v>31</v>
      </c>
      <c r="D91" s="121" t="s">
        <v>2748</v>
      </c>
      <c r="E91" s="145">
        <v>40205</v>
      </c>
      <c r="F91" s="145">
        <v>40543</v>
      </c>
      <c r="G91" s="160">
        <f t="shared" si="3"/>
        <v>11.266666666666667</v>
      </c>
      <c r="H91" s="122" t="s">
        <v>2747</v>
      </c>
      <c r="I91" s="121" t="s">
        <v>255</v>
      </c>
      <c r="J91" s="121" t="s">
        <v>257</v>
      </c>
      <c r="K91" s="123">
        <v>202826243</v>
      </c>
      <c r="L91" s="124" t="s">
        <v>1148</v>
      </c>
      <c r="M91" s="117">
        <v>1</v>
      </c>
      <c r="N91" s="124" t="s">
        <v>27</v>
      </c>
      <c r="O91" s="124" t="s">
        <v>2692</v>
      </c>
      <c r="P91" s="79"/>
    </row>
    <row r="92" spans="1:16" s="7" customFormat="1" ht="24.75" customHeight="1" outlineLevel="1" x14ac:dyDescent="0.25">
      <c r="A92" s="143">
        <v>45</v>
      </c>
      <c r="B92" s="122" t="s">
        <v>2678</v>
      </c>
      <c r="C92" s="124" t="s">
        <v>31</v>
      </c>
      <c r="D92" s="121" t="s">
        <v>2749</v>
      </c>
      <c r="E92" s="145">
        <v>40563</v>
      </c>
      <c r="F92" s="145">
        <v>40908</v>
      </c>
      <c r="G92" s="160">
        <f t="shared" si="3"/>
        <v>11.5</v>
      </c>
      <c r="H92" s="122" t="s">
        <v>2747</v>
      </c>
      <c r="I92" s="121" t="s">
        <v>255</v>
      </c>
      <c r="J92" s="121" t="s">
        <v>257</v>
      </c>
      <c r="K92" s="123">
        <v>208498555</v>
      </c>
      <c r="L92" s="124" t="s">
        <v>1148</v>
      </c>
      <c r="M92" s="117">
        <v>1</v>
      </c>
      <c r="N92" s="124" t="s">
        <v>27</v>
      </c>
      <c r="O92" s="124" t="s">
        <v>2692</v>
      </c>
      <c r="P92" s="79"/>
    </row>
    <row r="93" spans="1:16" s="7" customFormat="1" ht="24.75" customHeight="1" outlineLevel="1" x14ac:dyDescent="0.25">
      <c r="A93" s="143">
        <v>46</v>
      </c>
      <c r="B93" s="122" t="s">
        <v>2678</v>
      </c>
      <c r="C93" s="124" t="s">
        <v>31</v>
      </c>
      <c r="D93" s="121" t="s">
        <v>2750</v>
      </c>
      <c r="E93" s="145">
        <v>40939</v>
      </c>
      <c r="F93" s="145">
        <v>41090</v>
      </c>
      <c r="G93" s="160">
        <f t="shared" si="3"/>
        <v>5.0333333333333332</v>
      </c>
      <c r="H93" s="122" t="s">
        <v>2751</v>
      </c>
      <c r="I93" s="121" t="s">
        <v>255</v>
      </c>
      <c r="J93" s="121" t="s">
        <v>257</v>
      </c>
      <c r="K93" s="123">
        <v>112331793</v>
      </c>
      <c r="L93" s="124" t="s">
        <v>1148</v>
      </c>
      <c r="M93" s="117">
        <v>1</v>
      </c>
      <c r="N93" s="124" t="s">
        <v>27</v>
      </c>
      <c r="O93" s="124" t="s">
        <v>2692</v>
      </c>
      <c r="P93" s="79"/>
    </row>
    <row r="94" spans="1:16" s="7" customFormat="1" ht="24.75" customHeight="1" outlineLevel="1" x14ac:dyDescent="0.25">
      <c r="A94" s="143">
        <v>47</v>
      </c>
      <c r="B94" s="122" t="s">
        <v>2678</v>
      </c>
      <c r="C94" s="124" t="s">
        <v>31</v>
      </c>
      <c r="D94" s="121" t="s">
        <v>2752</v>
      </c>
      <c r="E94" s="145">
        <v>41088</v>
      </c>
      <c r="F94" s="145">
        <v>41273</v>
      </c>
      <c r="G94" s="160">
        <f t="shared" si="3"/>
        <v>6.166666666666667</v>
      </c>
      <c r="H94" s="122" t="s">
        <v>2751</v>
      </c>
      <c r="I94" s="121" t="s">
        <v>255</v>
      </c>
      <c r="J94" s="121" t="s">
        <v>257</v>
      </c>
      <c r="K94" s="123">
        <v>117518836</v>
      </c>
      <c r="L94" s="124" t="s">
        <v>1148</v>
      </c>
      <c r="M94" s="117">
        <v>1</v>
      </c>
      <c r="N94" s="124" t="s">
        <v>27</v>
      </c>
      <c r="O94" s="124" t="s">
        <v>2692</v>
      </c>
      <c r="P94" s="79"/>
    </row>
    <row r="95" spans="1:16" s="7" customFormat="1" ht="24.75" customHeight="1" outlineLevel="1" x14ac:dyDescent="0.25">
      <c r="A95" s="144">
        <v>48</v>
      </c>
      <c r="B95" s="122" t="s">
        <v>2678</v>
      </c>
      <c r="C95" s="124" t="s">
        <v>31</v>
      </c>
      <c r="D95" s="121" t="s">
        <v>2753</v>
      </c>
      <c r="E95" s="145">
        <v>41262</v>
      </c>
      <c r="F95" s="145">
        <v>42004</v>
      </c>
      <c r="G95" s="160">
        <f t="shared" si="3"/>
        <v>24.733333333333334</v>
      </c>
      <c r="H95" s="122" t="s">
        <v>2754</v>
      </c>
      <c r="I95" s="121" t="s">
        <v>255</v>
      </c>
      <c r="J95" s="121" t="s">
        <v>257</v>
      </c>
      <c r="K95" s="123">
        <v>595573572</v>
      </c>
      <c r="L95" s="124" t="s">
        <v>1148</v>
      </c>
      <c r="M95" s="117">
        <v>1</v>
      </c>
      <c r="N95" s="124" t="s">
        <v>27</v>
      </c>
      <c r="O95" s="124" t="s">
        <v>2692</v>
      </c>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43876</v>
      </c>
      <c r="F114" s="145">
        <v>44196</v>
      </c>
      <c r="G114" s="160">
        <f>IF(AND(E114&lt;&gt;"",F114&lt;&gt;""),((F114-E114)/30),"")</f>
        <v>10.666666666666666</v>
      </c>
      <c r="H114" s="122" t="s">
        <v>2688</v>
      </c>
      <c r="I114" s="121" t="s">
        <v>255</v>
      </c>
      <c r="J114" s="121" t="s">
        <v>257</v>
      </c>
      <c r="K114" s="123">
        <v>436600875</v>
      </c>
      <c r="L114" s="100">
        <f>+IF(AND(K114&gt;0,O114="Ejecución"),(K114/877802)*Tabla28[[#This Row],[% participación]],IF(AND(K114&gt;0,O114&lt;&gt;"Ejecución"),"-",""))</f>
        <v>472.51069290113259</v>
      </c>
      <c r="M114" s="124" t="s">
        <v>1148</v>
      </c>
      <c r="N114" s="173">
        <v>0.95</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v>0</v>
      </c>
      <c r="G179" s="165" t="str">
        <f>IF(F179&gt;0,SUM(E179+F179),"")</f>
        <v/>
      </c>
      <c r="H179" s="5"/>
      <c r="I179" s="193" t="s">
        <v>2671</v>
      </c>
      <c r="J179" s="193"/>
      <c r="K179" s="193"/>
      <c r="L179" s="193"/>
      <c r="M179" s="172">
        <v>0.02</v>
      </c>
      <c r="O179" s="8"/>
      <c r="Q179" s="19"/>
      <c r="R179" s="159">
        <f>IF(M179&gt;0,SUM(L179+M179),"")</f>
        <v>0.02</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8" t="s">
        <v>2628</v>
      </c>
      <c r="L185" s="238"/>
      <c r="M185" s="94">
        <f>+J185*(SUM(K20:K35))</f>
        <v>8939405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44099</v>
      </c>
      <c r="D193" s="5"/>
      <c r="E193" s="126">
        <v>960</v>
      </c>
      <c r="F193" s="5"/>
      <c r="G193" s="5"/>
      <c r="H193" s="147" t="s">
        <v>2689</v>
      </c>
      <c r="J193" s="5"/>
      <c r="K193" s="127">
        <v>28683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2756</v>
      </c>
      <c r="J211" s="27" t="s">
        <v>2622</v>
      </c>
      <c r="K211" s="148" t="s">
        <v>2758</v>
      </c>
      <c r="L211" s="21"/>
      <c r="M211" s="21"/>
      <c r="N211" s="21"/>
      <c r="O211" s="8"/>
    </row>
    <row r="212" spans="1:15" x14ac:dyDescent="0.25">
      <c r="A212" s="9"/>
      <c r="B212" s="27" t="s">
        <v>2619</v>
      </c>
      <c r="C212" s="147" t="s">
        <v>2689</v>
      </c>
      <c r="D212" s="21"/>
      <c r="G212" s="27" t="s">
        <v>2621</v>
      </c>
      <c r="H212" s="148" t="s">
        <v>2757</v>
      </c>
      <c r="J212" s="27" t="s">
        <v>2623</v>
      </c>
      <c r="K212" s="147" t="s">
        <v>2759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metadata/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ALL IN ONE</cp:lastModifiedBy>
  <cp:lastPrinted>2020-12-28T14:54:19Z</cp:lastPrinted>
  <dcterms:created xsi:type="dcterms:W3CDTF">2020-10-14T21:57:42Z</dcterms:created>
  <dcterms:modified xsi:type="dcterms:W3CDTF">2020-12-28T16:25:33Z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