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mpresa CastelSua\Documents\ICBF\MANIFESTACIONES 2021\"/>
    </mc:Choice>
  </mc:AlternateContent>
  <xr:revisionPtr revIDLastSave="0" documentId="13_ncr:1_{DDD57BB5-05D0-4EE2-90CC-56809F149E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<sst xmlns="http://schemas.openxmlformats.org/spreadsheetml/2006/main" count="3134" uniqueCount="2704">
  <si>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</si>
  <si>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</si>
  <si>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</si>
  <si>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</si>
  <si>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</si>
  <si>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</si>
  <si>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</si>
  <si>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</si>
  <si>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</si>
  <si>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</si>
  <si>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</si>
  <si>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</si>
  <si>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</si>
  <si>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</si>
  <si>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</si>
  <si>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</si>
  <si>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</si>
  <si>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</si>
  <si>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</si>
  <si>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</si>
  <si>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</si>
  <si>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</si>
  <si>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</si>
  <si>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</si>
  <si>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</si>
  <si>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</si>
  <si>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</si>
  <si>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</si>
  <si>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</si>
  <si>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</si>
  <si>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</si>
  <si>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</si>
  <si>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</si>
  <si>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</si>
  <si>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</si>
  <si>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</si>
  <si>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</si>
  <si>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</si>
  <si>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</si>
  <si>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</si>
  <si>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</si>
  <si>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</si>
  <si>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</si>
  <si>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</si>
  <si>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</si>
  <si>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</si>
  <si>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</si>
  <si>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</si>
  <si>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</si>
  <si>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</si>
  <si>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</si>
  <si>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</si>
  <si>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</si>
  <si>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</si>
  <si>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</si>
  <si>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</si>
  <si>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</si>
  <si>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</si>
  <si>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</si>
  <si>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</si>
  <si>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</si>
  <si>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</si>
  <si>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</si>
  <si>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</si>
  <si>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</si>
  <si>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</si>
  <si>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</si>
  <si>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</si>
  <si>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</si>
  <si>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</si>
  <si>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</si>
  <si>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</si>
  <si>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</si>
  <si>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</si>
  <si>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</si>
  <si>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</si>
  <si>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</si>
  <si>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</si>
  <si>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</si>
  <si>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</si>
  <si>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</si>
  <si>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</si>
  <si>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</si>
  <si>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</si>
  <si>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</si>
  <si>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</si>
  <si>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</si>
  <si>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</si>
  <si>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</si>
  <si>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</si>
  <si>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</si>
  <si>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</si>
  <si>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</si>
  <si>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</si>
  <si>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</si>
  <si>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</si>
  <si>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</si>
  <si>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</si>
  <si>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</si>
  <si>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</si>
  <si>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</si>
  <si>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</si>
  <si>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</si>
  <si>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</si>
  <si>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</si>
  <si>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</si>
  <si>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</si>
  <si>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</si>
  <si>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</si>
  <si>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</si>
  <si>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</si>
  <si>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</si>
  <si>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</si>
  <si>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</si>
  <si>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</si>
  <si>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</si>
  <si>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</si>
  <si>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</si>
  <si>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</si>
  <si>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</si>
  <si>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</si>
  <si>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</si>
  <si>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</si>
  <si>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</si>
  <si>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</si>
  <si>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</si>
  <si>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</si>
  <si>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</si>
  <si>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</si>
  <si>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</si>
  <si>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</si>
  <si>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</si>
  <si>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</si>
  <si>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</si>
  <si>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</si>
  <si>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</si>
  <si>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</si>
  <si>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</si>
  <si>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</si>
  <si>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</si>
  <si>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</si>
  <si>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</si>
  <si>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</si>
  <si>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</si>
  <si>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</si>
  <si>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</si>
  <si>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</si>
  <si>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</si>
  <si>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</si>
  <si>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</si>
  <si>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</si>
  <si>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</si>
  <si>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</si>
  <si>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</si>
  <si>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</si>
  <si>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</si>
  <si>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</si>
  <si>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</si>
  <si>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</si>
  <si>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</si>
  <si>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</si>
  <si>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</si>
  <si>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</si>
  <si>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</si>
  <si>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</si>
  <si>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</si>
  <si>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</si>
  <si>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</si>
  <si>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</si>
  <si>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</si>
  <si>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</si>
  <si>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</si>
  <si>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</si>
  <si>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</si>
  <si>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</si>
  <si>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</si>
  <si>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</si>
  <si>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</si>
  <si>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</si>
  <si>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</si>
  <si>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</si>
  <si>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</si>
  <si>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</si>
  <si>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</si>
  <si>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</si>
  <si>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</si>
  <si>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</si>
  <si>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</si>
  <si>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</si>
  <si>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</si>
  <si>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</si>
  <si>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</si>
  <si>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</si>
  <si>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</si>
  <si>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</si>
  <si>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</si>
  <si>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</si>
  <si>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</si>
  <si>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</si>
  <si>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</si>
  <si>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</si>
  <si>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</si>
  <si>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</si>
  <si>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</si>
  <si>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</si>
  <si>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</si>
  <si>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</si>
  <si>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</si>
  <si>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</si>
  <si>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</si>
  <si>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</si>
  <si>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</si>
  <si>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</si>
  <si>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</si>
  <si>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</si>
  <si>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</si>
  <si>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</si>
  <si>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</si>
  <si>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</si>
  <si>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</si>
  <si>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</si>
  <si>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</si>
  <si>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</si>
  <si>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</si>
  <si>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</si>
  <si>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</si>
  <si>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</si>
  <si>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</si>
  <si>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</si>
  <si>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</si>
  <si>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</si>
  <si>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</si>
  <si>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</si>
  <si>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</si>
  <si>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</si>
  <si>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</si>
  <si>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</si>
  <si>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</si>
  <si>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</si>
  <si>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</si>
  <si>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</si>
  <si>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</si>
  <si>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</si>
  <si>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</si>
  <si>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</si>
  <si>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</si>
  <si>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</si>
  <si>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</si>
  <si>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</si>
  <si>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</si>
  <si>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</si>
  <si>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</si>
  <si>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</si>
  <si>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</si>
  <si>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</si>
  <si>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</si>
  <si>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</si>
  <si>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</si>
  <si>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</si>
  <si>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</si>
  <si>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</si>
  <si>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</si>
  <si>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</si>
  <si>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</si>
  <si>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</si>
  <si>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</si>
  <si>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</si>
  <si>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</si>
  <si>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</si>
  <si>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</si>
  <si>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</si>
  <si>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</si>
  <si>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</si>
  <si>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</si>
  <si>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</si>
  <si>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</si>
  <si>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</si>
  <si>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</si>
  <si>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</si>
  <si>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</si>
  <si>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</si>
  <si>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</si>
  <si>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</si>
  <si>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</si>
  <si>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</si>
  <si>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</si>
  <si>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</si>
  <si>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</si>
  <si>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</si>
  <si>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</si>
  <si>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</si>
  <si>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</si>
  <si>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</si>
  <si>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</si>
  <si>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</si>
  <si>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</si>
  <si>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</si>
  <si>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</si>
  <si>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</si>
  <si>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</si>
  <si>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</si>
  <si>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</si>
  <si>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</si>
  <si>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</si>
  <si>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</si>
  <si>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</si>
  <si>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</si>
  <si>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</si>
  <si>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</si>
  <si>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</si>
  <si>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</si>
  <si>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</si>
  <si>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</si>
  <si>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</si>
  <si>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</si>
  <si>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</si>
  <si>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</si>
  <si>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</si>
  <si>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</si>
  <si>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</si>
  <si>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</si>
  <si>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</si>
  <si>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</si>
  <si>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</si>
  <si>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</si>
  <si>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</si>
  <si>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</si>
  <si>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</si>
  <si>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</si>
  <si>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</si>
  <si>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</si>
  <si>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</si>
  <si>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</si>
  <si>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</si>
  <si>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</si>
  <si>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</si>
  <si>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</si>
  <si>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</si>
  <si>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</si>
  <si>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</si>
  <si>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</si>
  <si>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</si>
  <si>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</si>
  <si>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</si>
  <si>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</si>
  <si>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</si>
  <si>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</si>
  <si>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</si>
  <si>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</si>
  <si>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</si>
  <si>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</si>
  <si>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</si>
  <si>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</si>
  <si>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</si>
  <si>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</si>
  <si>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</si>
  <si>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</si>
  <si>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</si>
  <si>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</si>
  <si>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</si>
  <si>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</si>
  <si>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</si>
  <si>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</si>
  <si>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</si>
  <si>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</si>
  <si>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</si>
  <si>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</si>
  <si>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</si>
  <si>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</si>
  <si>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</si>
  <si>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</si>
  <si>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</si>
  <si>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</si>
  <si>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</si>
  <si>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</si>
  <si>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</si>
  <si>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</si>
  <si>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</si>
  <si>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</si>
  <si>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</si>
  <si>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</si>
  <si>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</si>
  <si>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</si>
  <si>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</si>
  <si>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</si>
  <si>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</si>
  <si>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</si>
  <si>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</si>
  <si>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</si>
  <si>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</si>
  <si>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</si>
  <si>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</si>
  <si>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</si>
  <si>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</si>
  <si>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</si>
  <si>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</si>
  <si>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</si>
  <si>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</si>
  <si>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</si>
  <si>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</si>
  <si>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</si>
  <si>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</si>
  <si>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</si>
  <si>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</si>
  <si>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</si>
  <si>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</si>
  <si>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</si>
  <si>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</si>
  <si>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</si>
  <si>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</si>
  <si>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</si>
  <si>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</si>
  <si>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</si>
  <si>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</si>
  <si>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</si>
  <si>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</si>
  <si>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</si>
  <si>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</si>
  <si>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</si>
  <si>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</si>
  <si>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</si>
  <si>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</si>
  <si>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</si>
  <si>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</si>
  <si>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</si>
  <si>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</si>
  <si>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</si>
  <si>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</si>
  <si>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</si>
  <si>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</si>
  <si>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</si>
  <si>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</si>
  <si>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</si>
  <si>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</si>
  <si>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</si>
  <si>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</si>
  <si>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</si>
  <si>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</si>
  <si>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</si>
  <si>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</si>
  <si>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</si>
  <si>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</si>
  <si>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</si>
  <si>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</si>
  <si>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</si>
  <si>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</si>
  <si>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</si>
  <si>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</si>
  <si>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</si>
  <si>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</si>
  <si>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</si>
  <si>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</si>
  <si>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</si>
  <si>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</si>
  <si>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</si>
  <si>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</si>
  <si>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</si>
  <si>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</si>
  <si>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</si>
  <si>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</si>
  <si>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</si>
  <si>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</si>
  <si>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</si>
  <si>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</si>
  <si>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</si>
  <si>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</si>
  <si>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</si>
  <si>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</si>
  <si>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</si>
  <si>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</si>
  <si>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</si>
  <si>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</si>
  <si>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</si>
  <si>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</si>
  <si>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</si>
  <si>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</si>
  <si>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</si>
  <si>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</si>
  <si>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</si>
  <si>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</si>
  <si>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</si>
  <si>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</si>
  <si>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</si>
  <si>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</si>
  <si>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</si>
  <si>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</si>
  <si>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</si>
  <si>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</si>
  <si>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</si>
  <si>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</si>
  <si>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</si>
  <si>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</si>
  <si>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</si>
  <si>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</si>
  <si>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</si>
  <si>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</si>
  <si>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</si>
  <si>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</si>
  <si>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</si>
  <si>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</si>
  <si>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</si>
  <si>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</si>
  <si>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</si>
  <si>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</si>
  <si>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</si>
  <si>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</si>
  <si>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</si>
  <si>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</si>
  <si>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</si>
  <si>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</si>
  <si>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</si>
  <si>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</si>
  <si>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</si>
  <si>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</si>
  <si>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</si>
  <si>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</si>
  <si>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</si>
  <si>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</si>
  <si>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</si>
  <si>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</si>
  <si>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</si>
  <si>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</si>
  <si>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</si>
  <si>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</si>
  <si>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</si>
  <si>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</si>
  <si>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</si>
  <si>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</si>
  <si>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</si>
  <si>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</si>
  <si>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</si>
  <si>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</si>
  <si>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</si>
  <si>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</si>
  <si>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</si>
  <si>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</si>
  <si>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</si>
  <si>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</si>
  <si>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</si>
  <si>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</si>
  <si>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</si>
  <si>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</si>
  <si>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</si>
  <si>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</si>
  <si>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</si>
  <si>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</si>
  <si>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</si>
  <si>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</si>
  <si>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</si>
  <si>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</si>
  <si>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</si>
  <si>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</si>
  <si>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</si>
  <si>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</si>
  <si>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</si>
  <si>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</si>
  <si>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</si>
  <si>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</si>
  <si>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</si>
  <si>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</si>
  <si>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</si>
  <si>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</si>
  <si>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</si>
  <si>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</si>
  <si>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</si>
  <si>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</si>
  <si>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</si>
  <si>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</si>
  <si>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</si>
  <si>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</si>
  <si>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</si>
  <si>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</si>
  <si>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</si>
  <si>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</si>
  <si>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</si>
  <si>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</si>
  <si>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</si>
  <si>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</si>
  <si>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</si>
  <si>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</si>
  <si>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</si>
  <si>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</si>
  <si>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</si>
  <si>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</si>
  <si>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</si>
  <si>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</si>
  <si>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</si>
  <si>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</si>
  <si>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</si>
  <si>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</si>
  <si>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</si>
  <si>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</si>
  <si>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</si>
  <si>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</si>
  <si>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</si>
  <si>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</si>
  <si>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</si>
  <si>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</si>
  <si>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</si>
  <si>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</si>
  <si>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</si>
  <si>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</si>
  <si>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</si>
  <si>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</si>
  <si>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</si>
  <si>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</si>
  <si>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</si>
  <si>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</si>
  <si>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</si>
  <si>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</si>
  <si>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</si>
  <si>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</si>
  <si>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</si>
  <si>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</si>
  <si>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</si>
  <si>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</si>
  <si>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</si>
  <si>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</si>
  <si>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</si>
  <si>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</si>
  <si>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</si>
  <si>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</si>
  <si>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</si>
  <si>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</si>
  <si>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</si>
  <si>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</si>
  <si>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</si>
  <si>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</si>
  <si>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</si>
  <si>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</si>
  <si>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</si>
  <si>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</si>
  <si>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</si>
  <si>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</si>
  <si>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</si>
  <si>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</si>
  <si>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</si>
  <si>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</si>
  <si>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</si>
  <si>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</si>
  <si>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</si>
  <si>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</si>
  <si>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</si>
  <si>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</si>
  <si>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</si>
  <si>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</si>
  <si>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</si>
  <si>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</si>
  <si>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</si>
  <si>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</si>
  <si>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</si>
  <si>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</si>
  <si>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</si>
  <si>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</si>
  <si>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</si>
  <si>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</si>
  <si>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</si>
  <si>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</si>
  <si>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</si>
  <si>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</si>
  <si>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</si>
  <si>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</si>
  <si>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</si>
  <si>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</si>
  <si>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</si>
  <si>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</si>
  <si>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</si>
  <si>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</si>
  <si>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</si>
  <si>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</si>
  <si>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</si>
  <si>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</si>
  <si>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</si>
  <si>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</si>
  <si>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</si>
  <si>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</si>
  <si>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</si>
  <si>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</si>
  <si>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</si>
  <si>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</si>
  <si>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</si>
  <si>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</si>
  <si>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</si>
  <si>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</si>
  <si>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</si>
  <si>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</si>
  <si>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</si>
  <si>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</si>
  <si>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</si>
  <si>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</si>
  <si>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</si>
  <si>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</si>
  <si>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</si>
  <si>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</si>
  <si>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</si>
  <si>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</si>
  <si>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</si>
  <si>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</si>
  <si>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</si>
  <si>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</si>
  <si>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</si>
  <si>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</si>
  <si>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</si>
  <si>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</si>
  <si>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</si>
  <si>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</si>
  <si>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</si>
  <si>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</si>
  <si>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</si>
  <si>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</si>
  <si>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</si>
  <si>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</si>
  <si>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</si>
  <si>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</si>
  <si>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</si>
  <si>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</si>
  <si>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</si>
  <si>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</si>
  <si>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</si>
  <si>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</si>
  <si>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</si>
  <si>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</si>
  <si>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</si>
  <si>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</si>
  <si>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</si>
  <si>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</si>
  <si>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</si>
  <si>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</si>
  <si>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</si>
  <si>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</si>
  <si>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</si>
  <si>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</si>
  <si>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</si>
  <si>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</si>
  <si>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</si>
  <si>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</si>
  <si>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</si>
  <si>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</si>
  <si>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</si>
  <si>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</si>
  <si>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</si>
  <si>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</si>
  <si>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</si>
  <si>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</si>
  <si>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</si>
  <si>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</si>
  <si>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</si>
  <si>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</si>
  <si>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</si>
  <si>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</si>
  <si>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</si>
  <si>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</si>
  <si>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</si>
  <si>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</si>
  <si>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</si>
  <si>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</si>
  <si>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</si>
  <si>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</si>
  <si>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</si>
  <si>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</si>
  <si>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</si>
  <si>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</si>
  <si>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</si>
  <si>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</si>
  <si>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</si>
  <si>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</si>
  <si>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</si>
  <si>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</si>
  <si>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</si>
  <si>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</si>
  <si>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</si>
  <si>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</si>
  <si>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</si>
  <si>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</si>
  <si>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</si>
  <si>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</si>
  <si>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</si>
  <si>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</si>
  <si>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</si>
  <si>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</si>
  <si>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</si>
  <si>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</si>
  <si>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</si>
  <si>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</si>
  <si>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</si>
  <si>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</si>
  <si>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</si>
  <si>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</si>
  <si>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</si>
  <si>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</si>
  <si>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</si>
  <si>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</si>
  <si>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</si>
  <si>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</si>
  <si>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</si>
  <si>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</si>
  <si>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</si>
  <si>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</si>
  <si>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</si>
  <si>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</si>
  <si>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</si>
  <si>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</si>
  <si>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</si>
  <si>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</si>
  <si>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</si>
  <si>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</si>
  <si>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</si>
  <si>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</si>
  <si>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</si>
  <si>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</si>
  <si>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</si>
  <si>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</si>
  <si>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</si>
  <si>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</si>
  <si>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</si>
  <si>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</si>
  <si>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</si>
  <si>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</si>
  <si>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</si>
  <si>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</si>
  <si>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</si>
  <si>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</si>
  <si>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</si>
  <si>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</si>
  <si>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</si>
  <si>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</si>
  <si>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</si>
  <si>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</si>
  <si>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</si>
  <si>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</si>
  <si>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</si>
  <si>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</si>
  <si>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</si>
  <si>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</si>
  <si>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</si>
  <si>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</si>
  <si>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</si>
  <si>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</si>
  <si>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</si>
  <si>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</si>
  <si>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</si>
  <si>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</si>
  <si>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</si>
  <si>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</si>
  <si>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</si>
  <si>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</si>
  <si>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</si>
  <si>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</si>
  <si>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</si>
  <si>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</si>
  <si>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</si>
  <si>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</si>
  <si>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</si>
  <si>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</si>
  <si>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</si>
  <si>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</si>
  <si>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</si>
  <si>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</si>
  <si>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</si>
  <si>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</si>
  <si>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</si>
  <si>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</si>
  <si>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</si>
  <si>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</si>
  <si>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</si>
  <si>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</si>
  <si>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</si>
  <si>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</si>
  <si>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</si>
  <si>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</si>
  <si>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</si>
  <si>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</si>
  <si>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</si>
  <si>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</si>
  <si>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</si>
  <si>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</si>
  <si>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</si>
  <si>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</si>
  <si>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</si>
  <si>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</si>
  <si>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</si>
  <si>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</si>
  <si>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</si>
  <si>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</si>
  <si>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</si>
  <si>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</si>
  <si>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</si>
  <si>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</si>
  <si>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</si>
  <si>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</si>
  <si>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</si>
  <si>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</si>
  <si>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</si>
  <si>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</si>
  <si>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</si>
  <si>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</si>
  <si>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</si>
  <si>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</si>
  <si>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</si>
  <si>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</si>
  <si>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</si>
  <si>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</si>
  <si>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</si>
  <si>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</si>
  <si>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</si>
  <si>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</si>
  <si>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</si>
  <si>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</si>
  <si>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</si>
  <si>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</si>
  <si>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</si>
  <si>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</si>
  <si>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</si>
  <si>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</si>
  <si>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</si>
  <si>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</si>
  <si>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</si>
  <si>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</si>
  <si>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</si>
  <si>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</si>
  <si>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</si>
  <si>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</si>
  <si>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</si>
  <si>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</si>
  <si>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</si>
  <si>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</si>
  <si>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</si>
  <si>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</si>
  <si>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</si>
  <si>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</si>
  <si>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</si>
  <si>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</si>
  <si>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</si>
  <si>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</si>
  <si>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</si>
  <si>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</si>
  <si>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</si>
  <si>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</si>
  <si>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</si>
  <si>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</si>
  <si>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</si>
  <si>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</si>
  <si>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</si>
  <si>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</si>
  <si>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</si>
  <si>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</si>
  <si>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</si>
  <si>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</si>
  <si>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</si>
  <si>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</si>
  <si>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</si>
  <si>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</si>
  <si>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</si>
  <si>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</si>
  <si>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</si>
  <si>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</si>
  <si>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</si>
  <si>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</si>
  <si>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</si>
  <si>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</si>
  <si>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</si>
  <si>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</si>
  <si>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</si>
  <si>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</si>
  <si>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</si>
  <si>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</si>
  <si>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</si>
  <si>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</si>
  <si>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</si>
  <si>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</si>
  <si>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</si>
  <si>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</si>
  <si>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</si>
  <si>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</si>
  <si>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</si>
  <si>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</si>
  <si>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</si>
  <si>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</si>
  <si>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</si>
  <si>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</si>
  <si>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</si>
  <si>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</si>
  <si>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</si>
  <si>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</si>
  <si>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</si>
  <si>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</si>
  <si>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</si>
  <si>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</si>
  <si>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</si>
  <si>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</si>
  <si>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</si>
  <si>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</si>
  <si>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</si>
  <si>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</si>
  <si>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</si>
  <si>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</si>
  <si>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</si>
  <si>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</si>
  <si>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</si>
  <si>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</si>
  <si>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</si>
  <si>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</si>
  <si>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</si>
  <si>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</si>
  <si>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</si>
  <si>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</si>
  <si>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</si>
  <si>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</si>
  <si>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</si>
  <si>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</si>
  <si>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</si>
  <si>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</si>
  <si>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</si>
  <si>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</si>
  <si>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</si>
  <si>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</si>
  <si>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</si>
  <si>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</si>
  <si>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</si>
  <si>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</si>
  <si>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</si>
  <si>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</si>
  <si>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</si>
  <si>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</si>
  <si>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</si>
  <si>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</si>
  <si>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</si>
  <si>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</si>
  <si>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</si>
  <si>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</si>
  <si>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</si>
  <si>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</si>
  <si>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</si>
  <si>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</si>
  <si>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</si>
  <si>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</si>
  <si>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</si>
  <si>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</si>
  <si>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</si>
  <si>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</si>
  <si>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</si>
  <si>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</si>
  <si>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</si>
  <si>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</si>
  <si>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</si>
  <si>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</si>
  <si>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</si>
  <si>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</si>
  <si>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</si>
  <si>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</si>
  <si>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</si>
  <si>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</si>
  <si>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</si>
  <si>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</si>
  <si>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</si>
  <si>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</si>
  <si>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</si>
  <si>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</si>
  <si>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</si>
  <si>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</si>
  <si>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</si>
  <si>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</si>
  <si>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</si>
  <si>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</si>
  <si>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</si>
  <si>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</si>
  <si>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</si>
  <si>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</si>
  <si>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</si>
  <si>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</si>
  <si>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</si>
  <si>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</si>
  <si>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</si>
  <si>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</si>
  <si>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</si>
  <si>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</si>
  <si>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</si>
  <si>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</si>
  <si>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</si>
  <si>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</si>
  <si>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</si>
  <si>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</si>
  <si>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</si>
  <si>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</si>
  <si>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</si>
  <si>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</si>
  <si>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</si>
  <si>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</si>
  <si>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</si>
  <si>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</si>
  <si>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</si>
  <si>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</si>
  <si>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</si>
  <si>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</si>
  <si>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</si>
  <si>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</si>
  <si>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</si>
  <si>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</si>
  <si>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</si>
  <si>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</si>
  <si>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</si>
  <si>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</si>
  <si>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</si>
  <si>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</si>
  <si>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</si>
  <si>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</si>
  <si>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</si>
  <si>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</si>
  <si>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</si>
  <si>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</si>
  <si>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</si>
  <si>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</si>
  <si>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</si>
  <si>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</si>
  <si>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</si>
  <si>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</si>
  <si>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</si>
  <si>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</si>
  <si>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</si>
  <si>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</si>
  <si>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</si>
  <si>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</si>
  <si>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</si>
  <si>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</si>
  <si>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</si>
  <si>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</si>
  <si>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</si>
  <si>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</si>
  <si>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</si>
  <si>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</si>
  <si>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</si>
  <si>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</si>
  <si>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</si>
  <si>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</si>
  <si>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</si>
  <si>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</si>
  <si>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</si>
  <si>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</si>
  <si>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</si>
  <si>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</si>
  <si>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</si>
  <si>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</si>
  <si>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</si>
  <si>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</si>
  <si>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</si>
  <si>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</si>
  <si>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</si>
  <si>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</si>
  <si>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</si>
  <si>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</si>
  <si>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</si>
  <si>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</si>
  <si>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</si>
  <si>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</si>
  <si>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</si>
  <si>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</si>
  <si>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</si>
  <si>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</si>
  <si>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</si>
  <si>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</si>
  <si>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</si>
  <si>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</si>
  <si>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</si>
  <si>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</si>
  <si>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</si>
  <si>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</si>
  <si>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</si>
  <si>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</si>
  <si>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</si>
  <si>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</si>
  <si>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</si>
  <si>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</si>
  <si>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</si>
  <si>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</si>
  <si>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</si>
  <si>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</si>
  <si>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</si>
  <si>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</si>
  <si>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</si>
  <si>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</si>
  <si>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</si>
  <si>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</si>
  <si>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</si>
  <si>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</si>
  <si>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</si>
  <si>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</si>
  <si>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</si>
  <si>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</si>
  <si>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</si>
  <si>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</si>
  <si>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</si>
  <si>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</si>
  <si>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</si>
  <si>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</si>
  <si>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</si>
  <si>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</si>
  <si>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</si>
  <si>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</si>
  <si>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</si>
  <si>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</si>
  <si>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</si>
  <si>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</si>
  <si>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</si>
  <si>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</si>
  <si>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</si>
  <si>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</si>
  <si>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</si>
  <si>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</si>
  <si>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</si>
  <si>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</si>
  <si>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</si>
  <si>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</si>
  <si>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</si>
  <si>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</si>
  <si>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</si>
  <si>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</si>
  <si>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</si>
  <si>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</si>
  <si>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</si>
  <si>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</si>
  <si>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</si>
  <si>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</si>
  <si>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</si>
  <si>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</si>
  <si>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</si>
  <si>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</si>
  <si>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</si>
  <si>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</si>
  <si>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</si>
  <si>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</si>
  <si>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</si>
  <si>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</si>
  <si>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</si>
  <si>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</si>
  <si>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</si>
  <si>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</si>
  <si>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</si>
  <si>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</si>
  <si>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</si>
  <si>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</si>
  <si>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</si>
  <si>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</si>
  <si>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</si>
  <si>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</si>
  <si>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</si>
  <si>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</si>
  <si>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</si>
  <si>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</si>
  <si>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</si>
  <si>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</si>
  <si>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</si>
  <si>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</si>
  <si>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</si>
  <si>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</si>
  <si>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</si>
  <si>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</si>
  <si>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</si>
  <si>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</si>
  <si>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</si>
  <si>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</si>
  <si>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</si>
  <si>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</si>
  <si>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</si>
  <si>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</si>
  <si>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</si>
  <si>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</si>
  <si>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</si>
  <si>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</si>
  <si>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</si>
  <si>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</si>
  <si>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</si>
  <si>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</si>
  <si>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</si>
  <si>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</si>
  <si>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</si>
  <si>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</si>
  <si>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</si>
  <si>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</si>
  <si>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</si>
  <si>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</si>
  <si>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</si>
  <si>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</si>
  <si>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</si>
  <si>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</si>
  <si>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</si>
  <si>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</si>
  <si>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</si>
  <si>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</si>
  <si>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</si>
  <si>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</si>
  <si>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</si>
  <si>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</si>
  <si>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</si>
  <si>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</si>
  <si>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</si>
  <si>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</si>
  <si>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</si>
  <si>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</si>
  <si>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</si>
  <si>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</si>
  <si>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</si>
  <si>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</si>
  <si>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</si>
  <si>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</si>
  <si>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</si>
  <si>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</si>
  <si>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</si>
  <si>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</si>
  <si>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</si>
  <si>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</si>
  <si>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</si>
  <si>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</si>
  <si>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</si>
  <si>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</si>
  <si>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</si>
  <si>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</si>
  <si>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</si>
  <si>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</si>
  <si>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</si>
  <si>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</si>
  <si>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</si>
  <si>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</si>
  <si>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</si>
  <si>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</si>
  <si>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</si>
  <si>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</si>
  <si>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</si>
  <si>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</si>
  <si>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</si>
  <si>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</si>
  <si>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</si>
  <si>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</si>
  <si>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</si>
  <si>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</si>
  <si>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</si>
  <si>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</si>
  <si>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</si>
  <si>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</si>
  <si>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</si>
  <si>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</si>
  <si>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</si>
  <si>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</si>
  <si>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</si>
  <si>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</si>
  <si>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</si>
  <si>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</si>
  <si>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</si>
  <si>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</si>
  <si>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</si>
  <si>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</si>
  <si>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</si>
  <si>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</si>
  <si>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</si>
  <si>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</si>
  <si>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</si>
  <si>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</si>
  <si>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</si>
  <si>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</si>
  <si>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</si>
  <si>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</si>
  <si>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</si>
  <si>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</si>
  <si>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</si>
  <si>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</si>
  <si>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</si>
  <si>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</si>
  <si>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</si>
  <si>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</si>
  <si>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</si>
  <si>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</si>
  <si>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</si>
  <si>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</si>
  <si>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</si>
  <si>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</si>
  <si>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</si>
  <si>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</si>
  <si>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</si>
  <si>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</si>
  <si>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</si>
  <si>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</si>
  <si>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</si>
  <si>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</si>
  <si>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</si>
  <si>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</si>
  <si>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</si>
  <si>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</si>
  <si>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</si>
  <si>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</si>
  <si>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</si>
  <si>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</si>
  <si>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</si>
  <si>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</si>
  <si>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</si>
  <si>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</si>
  <si>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</si>
  <si>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</si>
  <si>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</si>
  <si>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</si>
  <si>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</si>
  <si>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</si>
  <si>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</si>
  <si>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</si>
  <si>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</si>
  <si>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</si>
  <si>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</si>
  <si>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</si>
  <si>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</si>
  <si>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</si>
  <si>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</si>
  <si>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</si>
  <si>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</si>
  <si>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</si>
  <si>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</si>
  <si>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</si>
  <si>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</si>
  <si>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</si>
  <si>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</si>
  <si>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</si>
  <si>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</si>
  <si>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</si>
  <si>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</si>
  <si>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</si>
  <si>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</si>
  <si>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</si>
  <si>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</si>
  <si>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</si>
  <si>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</si>
  <si>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</si>
  <si>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</si>
  <si>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</si>
  <si>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</si>
  <si>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</si>
  <si>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</si>
  <si>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</si>
  <si>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</si>
  <si>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</si>
  <si>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</si>
  <si>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</si>
  <si>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</si>
  <si>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</si>
  <si>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</si>
  <si>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</si>
  <si>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</si>
  <si>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</si>
  <si>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</si>
  <si>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</si>
  <si>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</si>
  <si>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</si>
  <si>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</si>
  <si>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</si>
  <si>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</si>
  <si>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</si>
  <si>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</si>
  <si>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</si>
  <si>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</si>
  <si>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</si>
  <si>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</si>
  <si>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</si>
  <si>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</si>
  <si>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</si>
  <si>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</si>
  <si>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</si>
  <si>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</si>
  <si>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</si>
  <si>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</si>
  <si>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</si>
  <si>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</si>
  <si>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</si>
  <si>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</si>
  <si>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</si>
  <si>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</si>
  <si>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</si>
  <si>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</si>
  <si>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</si>
  <si>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</si>
  <si>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</si>
  <si>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</si>
  <si>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</si>
  <si>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</si>
  <si>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</si>
  <si>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</si>
  <si>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</si>
  <si>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</si>
  <si>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</si>
  <si>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</si>
  <si>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</si>
  <si>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</si>
  <si>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</si>
  <si>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</si>
  <si>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</si>
  <si>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</si>
  <si>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</si>
  <si>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</si>
  <si>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</si>
  <si>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</si>
  <si>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</si>
  <si>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</si>
  <si>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</si>
  <si>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</si>
  <si>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</si>
  <si>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</si>
  <si>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</si>
  <si>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</si>
  <si>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</si>
  <si>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</si>
  <si>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</si>
  <si>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</si>
  <si>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</si>
  <si>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</si>
  <si>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</si>
  <si>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</si>
  <si>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</si>
  <si>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</si>
  <si>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</si>
  <si>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</si>
  <si>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</si>
  <si>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</si>
  <si>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</si>
  <si>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</si>
  <si>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</si>
  <si>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</si>
  <si>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</si>
  <si>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</si>
  <si>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</si>
  <si>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</si>
  <si>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</si>
  <si>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</si>
  <si>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</si>
  <si>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</si>
  <si>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</si>
  <si>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</si>
  <si>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</si>
  <si>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</si>
  <si>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</si>
  <si>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</si>
  <si>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</si>
  <si>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</si>
  <si>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</si>
  <si>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</si>
  <si>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</si>
  <si>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</si>
  <si>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</si>
  <si>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</si>
  <si>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</si>
  <si>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</si>
  <si>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</si>
  <si>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</si>
  <si>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</si>
  <si>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</si>
  <si>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</si>
  <si>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</si>
  <si>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</si>
  <si>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</si>
  <si>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</si>
  <si>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</si>
  <si>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</si>
  <si>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</si>
  <si>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</si>
  <si>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</si>
  <si>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</si>
  <si>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</si>
  <si>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</si>
  <si>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</si>
  <si>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</si>
  <si>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</si>
  <si>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</si>
  <si>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</si>
  <si>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</si>
  <si>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</si>
  <si>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</si>
  <si>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</si>
  <si>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</si>
  <si>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</si>
  <si>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</si>
  <si>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</si>
  <si>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</si>
  <si>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</si>
  <si>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</si>
  <si>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</si>
  <si>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</si>
  <si>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</si>
  <si>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</si>
  <si>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</si>
  <si>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</si>
  <si>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</si>
  <si>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</si>
  <si>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</si>
  <si>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</si>
  <si>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</si>
  <si>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</si>
  <si>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</si>
  <si>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</si>
  <si>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</si>
  <si>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</si>
  <si>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</si>
  <si>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</si>
  <si>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</si>
  <si>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</si>
  <si>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</si>
  <si>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</si>
  <si>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</si>
  <si>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</si>
  <si>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</si>
  <si>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</si>
  <si>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</si>
  <si>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</si>
  <si>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</si>
  <si>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</si>
  <si>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</si>
  <si>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</si>
  <si>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</si>
  <si>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</si>
  <si>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</si>
  <si>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</si>
  <si>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</si>
  <si>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</si>
  <si>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</si>
  <si>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</si>
  <si>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</si>
  <si>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</si>
  <si>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</si>
  <si>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</si>
  <si>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</si>
  <si>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</si>
  <si>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</si>
  <si>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</si>
  <si>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</si>
  <si>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</si>
  <si>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</si>
  <si>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</si>
  <si>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</si>
  <si>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</si>
  <si>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</si>
  <si>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</si>
  <si>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</si>
  <si>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</si>
  <si>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</si>
  <si>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</si>
  <si>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</si>
  <si>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</si>
  <si>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</si>
  <si>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</si>
  <si>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</si>
  <si>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</si>
  <si>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</si>
  <si>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</si>
  <si>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</si>
  <si>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</si>
  <si>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</si>
  <si>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</si>
  <si>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</si>
  <si>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</si>
  <si>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</si>
  <si>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</si>
  <si>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</si>
  <si>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</si>
  <si>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</si>
  <si>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</si>
  <si>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</si>
  <si>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</si>
  <si>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</si>
  <si>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</si>
  <si>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</si>
  <si>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</si>
  <si>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</si>
  <si>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</si>
  <si>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</si>
  <si>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</si>
  <si>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</si>
  <si>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</si>
  <si>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</si>
  <si>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</si>
  <si>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</si>
  <si>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</si>
  <si>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</si>
  <si>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</si>
  <si>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</si>
  <si>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</si>
  <si>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</si>
  <si>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</si>
  <si>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</si>
  <si>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</si>
  <si>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</si>
  <si>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</si>
  <si>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</si>
  <si>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</si>
  <si>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</si>
  <si>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</si>
  <si>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</si>
  <si>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</si>
  <si>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</si>
  <si>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</si>
  <si>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</si>
  <si>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</si>
  <si>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</si>
  <si>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</si>
  <si>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</si>
  <si>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</si>
  <si>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</si>
  <si>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</si>
  <si>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</si>
  <si>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</si>
  <si>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</si>
  <si>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</si>
  <si>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</si>
  <si>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</si>
  <si>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</si>
  <si>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</si>
  <si>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</si>
  <si>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</si>
  <si>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</si>
  <si>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</si>
  <si>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</si>
  <si>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</si>
  <si>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</si>
  <si>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</si>
  <si>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</si>
  <si>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</si>
  <si>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</si>
  <si>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</si>
  <si>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</si>
  <si>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</si>
  <si>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</si>
  <si>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</si>
  <si>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</si>
  <si>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</si>
  <si>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</si>
  <si>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</si>
  <si>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</si>
  <si>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</si>
  <si>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</si>
  <si>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</si>
  <si>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</si>
  <si>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</si>
  <si>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</si>
  <si>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</si>
  <si>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</si>
  <si>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</si>
  <si>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</si>
  <si>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</si>
  <si>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</si>
  <si>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</si>
  <si>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</si>
  <si>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</si>
  <si>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</si>
  <si>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</si>
  <si>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</si>
  <si>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</si>
  <si>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</si>
  <si>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</si>
  <si>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</si>
  <si>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</si>
  <si>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</si>
  <si>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</si>
  <si>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</si>
  <si>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</si>
  <si>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</si>
  <si>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</si>
  <si>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</si>
  <si>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</si>
  <si>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</si>
  <si>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</si>
  <si>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</si>
  <si>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</si>
  <si>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</si>
  <si>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</si>
  <si>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</si>
  <si>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</si>
  <si>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</si>
  <si>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</si>
  <si>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</si>
  <si>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</si>
  <si>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</si>
  <si>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</si>
  <si>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</si>
  <si>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</si>
  <si>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</si>
  <si>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</si>
  <si>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</si>
  <si>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</si>
  <si>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</si>
  <si>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</si>
  <si>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</si>
  <si>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</si>
  <si>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</si>
  <si>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</si>
  <si>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</si>
  <si>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</si>
  <si>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</si>
  <si>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</si>
  <si>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</si>
  <si>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</si>
  <si>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</si>
  <si>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</si>
  <si>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</si>
  <si>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</si>
  <si>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</si>
  <si>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</si>
  <si>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</si>
  <si>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</si>
  <si>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</si>
  <si>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</si>
  <si>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</si>
  <si>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</si>
  <si>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</si>
  <si>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</si>
  <si>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</si>
  <si>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</si>
  <si>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</si>
  <si>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</si>
  <si>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</si>
  <si>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</si>
  <si>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</si>
  <si>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</si>
  <si>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</si>
  <si>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</si>
  <si>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</si>
  <si>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</si>
  <si>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</si>
  <si>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</si>
  <si>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</si>
  <si>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</si>
  <si>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</si>
  <si>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</si>
  <si>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</si>
  <si>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</si>
  <si>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</si>
  <si>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</si>
  <si>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</si>
  <si>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</si>
  <si>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</si>
  <si>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</si>
  <si>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</si>
  <si>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</si>
  <si>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</si>
  <si>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</si>
  <si>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</si>
  <si>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</si>
  <si>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</si>
  <si>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</si>
  <si>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</si>
  <si>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</si>
  <si>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</si>
  <si>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</si>
  <si>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</si>
  <si>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</si>
  <si>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</si>
  <si>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</si>
  <si>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</si>
  <si>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</si>
  <si>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</si>
  <si>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</si>
  <si>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</si>
  <si>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</si>
  <si>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</si>
  <si>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</si>
  <si>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</si>
  <si>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</si>
  <si>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</si>
  <si>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</si>
  <si>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</si>
  <si>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</si>
  <si>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</si>
  <si>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</si>
  <si>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</si>
  <si>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</si>
  <si>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</si>
  <si>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</si>
  <si>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</si>
  <si>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</si>
  <si>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</si>
  <si>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</si>
  <si>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</si>
  <si>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</si>
  <si>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</si>
  <si>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</si>
  <si>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</si>
  <si>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</si>
  <si>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</si>
  <si>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</si>
  <si>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</si>
  <si>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</si>
  <si>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</si>
  <si>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</si>
  <si>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</si>
  <si>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</si>
  <si>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</si>
  <si>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</si>
  <si>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</si>
  <si>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</si>
  <si>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</si>
  <si>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</si>
  <si>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</si>
  <si>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</si>
  <si>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</si>
  <si>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</si>
  <si>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</si>
  <si>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</si>
  <si>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</si>
  <si>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</si>
  <si>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</si>
  <si>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</si>
  <si>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</si>
  <si>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</si>
  <si>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</si>
  <si>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</si>
  <si>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</si>
  <si>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</si>
  <si>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</si>
  <si>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</si>
  <si>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</si>
  <si>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</si>
  <si>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</si>
  <si>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</si>
  <si>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</si>
  <si>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</si>
  <si>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</si>
  <si>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</si>
  <si>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</si>
  <si>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</si>
  <si>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</si>
  <si>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</si>
  <si>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</si>
  <si>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</si>
  <si>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</si>
  <si>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</si>
  <si>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</si>
  <si>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</si>
  <si>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</si>
  <si>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</si>
  <si>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</si>
  <si>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</si>
  <si>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</si>
  <si>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</si>
  <si>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</si>
  <si>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</si>
  <si>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</si>
  <si>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</si>
  <si>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</si>
  <si>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</si>
  <si>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</si>
  <si>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</si>
  <si>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</si>
  <si>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</si>
  <si>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</si>
  <si>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</si>
  <si>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</si>
  <si>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</si>
  <si>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</si>
  <si>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</si>
  <si>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</si>
  <si>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</si>
  <si>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</si>
  <si>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</si>
  <si>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</si>
  <si>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</si>
  <si>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</si>
  <si>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</si>
  <si>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</si>
  <si>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</si>
  <si>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</si>
  <si>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</si>
  <si>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</si>
  <si>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</si>
  <si>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</si>
  <si>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</si>
  <si>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</si>
  <si>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</si>
  <si>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</si>
  <si>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</si>
  <si>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</si>
  <si>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</si>
  <si>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</si>
  <si>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</si>
  <si>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</si>
  <si>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</si>
  <si>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</si>
  <si>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</si>
  <si>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</si>
  <si>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</si>
  <si>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</si>
  <si>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</si>
  <si>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</si>
  <si>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</si>
  <si>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</si>
  <si>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</si>
  <si>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</si>
  <si>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</si>
  <si>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</si>
  <si>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</si>
  <si>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</si>
  <si>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</si>
  <si>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</si>
  <si>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</si>
  <si>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</si>
  <si>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</si>
  <si>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</si>
  <si>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</si>
  <si>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</si>
  <si>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</si>
  <si>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</si>
  <si>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</si>
  <si>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</si>
  <si>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</si>
  <si>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</si>
  <si>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</si>
  <si>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</si>
  <si>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</si>
  <si>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</si>
  <si>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</si>
  <si>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</si>
  <si>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</si>
  <si>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</si>
  <si>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</si>
  <si>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</si>
  <si>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</si>
  <si>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</si>
  <si>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</si>
  <si>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</si>
  <si>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</si>
  <si>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</si>
  <si>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</si>
  <si>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</si>
  <si>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</si>
  <si>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</si>
  <si>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</si>
  <si>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</si>
  <si>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</si>
  <si>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</si>
  <si>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</si>
  <si>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</si>
  <si>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</si>
  <si>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</si>
  <si>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</si>
  <si>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</si>
  <si>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</si>
  <si>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</si>
  <si>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</si>
  <si>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</si>
  <si>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</si>
  <si>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</si>
  <si>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</si>
  <si>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</si>
  <si>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</si>
  <si>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</si>
  <si>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</si>
  <si>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</si>
  <si>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</si>
  <si>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</si>
  <si>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</si>
  <si>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</si>
  <si>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</si>
  <si>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</si>
  <si>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</si>
  <si>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</si>
  <si>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</si>
  <si>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</si>
  <si>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</si>
  <si>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</si>
  <si>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</si>
  <si>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</si>
  <si>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</si>
  <si>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</si>
  <si>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</si>
  <si>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</si>
  <si>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</si>
  <si>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</si>
  <si>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</si>
  <si>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</si>
  <si>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</si>
  <si>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</si>
  <si>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</si>
  <si>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</si>
  <si>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</si>
  <si>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</si>
  <si>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</si>
  <si>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</si>
  <si>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</si>
  <si>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</si>
  <si>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</si>
  <si>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</si>
  <si>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</si>
  <si>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</si>
  <si>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</si>
  <si>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</si>
  <si>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</si>
  <si>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</si>
  <si>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</si>
  <si>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</si>
  <si>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</si>
  <si>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</si>
  <si>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</si>
  <si>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</si>
  <si>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</si>
  <si>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</si>
  <si>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</si>
  <si>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</si>
  <si>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</si>
  <si>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</si>
  <si>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</si>
  <si>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</si>
  <si>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</si>
  <si>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</si>
  <si>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</si>
  <si>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</si>
  <si>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</si>
  <si>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</si>
  <si>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</si>
  <si>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</si>
  <si>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</si>
  <si>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</si>
  <si>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</si>
  <si>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</si>
  <si>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</si>
  <si>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</si>
  <si>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</si>
  <si>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</si>
  <si>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</si>
  <si>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</si>
  <si>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</si>
  <si>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</si>
  <si>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</si>
  <si>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</si>
  <si>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</si>
  <si>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</si>
  <si>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</si>
  <si>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</si>
  <si>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</si>
  <si>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</si>
  <si>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</si>
  <si>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</si>
  <si>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</si>
  <si>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</si>
  <si>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</si>
  <si>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</si>
  <si>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</si>
  <si>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</si>
  <si>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</si>
  <si>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</si>
  <si>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</si>
  <si>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</si>
  <si>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</si>
  <si>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</si>
  <si>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</si>
  <si>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</si>
  <si>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</si>
  <si>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</si>
  <si>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</si>
  <si>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</si>
  <si>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</si>
  <si>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</si>
  <si>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</si>
  <si>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</si>
  <si>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</si>
  <si>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</si>
  <si>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</si>
  <si>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</si>
  <si>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</si>
  <si>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</si>
  <si>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</si>
  <si>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</si>
  <si>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</si>
  <si>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</si>
  <si>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</si>
  <si>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</si>
  <si>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</si>
  <si>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</si>
  <si>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</si>
  <si>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</si>
  <si>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</si>
  <si>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</si>
  <si>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</si>
  <si>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</si>
  <si>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</si>
  <si>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</si>
  <si>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</si>
  <si>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</si>
  <si>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</si>
  <si>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</si>
  <si>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</si>
  <si>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</si>
  <si>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</si>
  <si>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</si>
  <si>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</si>
  <si>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</si>
  <si>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</si>
  <si>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</si>
  <si>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</si>
  <si>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</si>
  <si>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</si>
  <si>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</si>
  <si>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</si>
  <si>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</si>
  <si>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</si>
  <si>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</si>
  <si>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</si>
  <si>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</si>
  <si>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</si>
  <si>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</si>
  <si>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</si>
  <si>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</si>
  <si>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</si>
  <si>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</si>
  <si>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</si>
  <si>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</si>
  <si>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</si>
  <si>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</si>
  <si>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</si>
  <si>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</si>
  <si>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</si>
  <si>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</si>
  <si>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</si>
  <si>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</si>
  <si>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</si>
  <si>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</si>
  <si>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</si>
  <si>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</si>
  <si>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</si>
  <si>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</si>
  <si>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</si>
  <si>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</si>
  <si>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</si>
  <si>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</si>
  <si>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</si>
  <si>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</si>
  <si>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</si>
  <si>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</si>
  <si>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</si>
  <si>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</si>
  <si>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</si>
  <si>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</si>
  <si>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</si>
  <si>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</si>
  <si>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</si>
  <si>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</si>
  <si>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</si>
  <si>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</si>
  <si>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</si>
  <si>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</si>
  <si>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</si>
  <si>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</si>
  <si>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</si>
  <si>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</si>
  <si>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</si>
  <si>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</si>
  <si>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</si>
  <si>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</si>
  <si>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</si>
  <si>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</si>
  <si>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</si>
  <si>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</si>
  <si>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</si>
  <si>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</si>
  <si>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</si>
  <si>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</si>
  <si>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</si>
  <si>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</si>
  <si>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</si>
  <si>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</si>
  <si>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</si>
  <si>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</si>
  <si>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</si>
  <si>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</si>
  <si>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</si>
  <si>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</si>
  <si>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</si>
  <si>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</si>
  <si>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</si>
  <si>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</si>
  <si>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</si>
  <si>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</si>
  <si>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</si>
  <si>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</si>
  <si>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</si>
  <si>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</si>
  <si>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</si>
  <si>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</si>
  <si>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</si>
  <si>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</si>
  <si>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</si>
  <si>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</si>
  <si>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</si>
  <si>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</si>
  <si>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</si>
  <si>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</si>
  <si>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</si>
  <si>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</si>
  <si>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</si>
  <si>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</si>
  <si>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</si>
  <si>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</si>
  <si>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</si>
  <si>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</si>
  <si>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</si>
  <si>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</si>
  <si>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</si>
  <si>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</si>
  <si>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</si>
  <si>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</si>
  <si>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</si>
  <si>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</si>
  <si>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</si>
  <si>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</si>
  <si>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</si>
  <si>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</si>
  <si>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</si>
  <si>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</si>
  <si>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</si>
  <si>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</si>
  <si>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</si>
  <si>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</si>
  <si>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</si>
  <si>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</si>
  <si>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</si>
  <si>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</si>
  <si>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</si>
  <si>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</si>
  <si>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</si>
  <si>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</si>
  <si>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</si>
  <si>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</si>
  <si>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</si>
  <si>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</si>
  <si>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</si>
  <si>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</si>
  <si>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</si>
  <si>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</si>
  <si>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</si>
  <si>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</si>
  <si>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</si>
  <si>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</si>
  <si>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</si>
  <si>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</si>
  <si>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</si>
  <si>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</si>
  <si>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</si>
  <si>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</si>
  <si>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</si>
  <si>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</si>
  <si>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</si>
  <si>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</si>
  <si>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</si>
  <si>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</si>
  <si>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</si>
  <si>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</si>
  <si>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</si>
  <si>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</si>
  <si>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</si>
  <si>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</si>
  <si>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</si>
  <si>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</si>
  <si>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</si>
  <si>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</si>
  <si>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</si>
  <si>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</si>
  <si>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</si>
  <si>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</si>
  <si>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</si>
  <si>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</si>
  <si>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</si>
  <si>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</si>
  <si>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</si>
  <si>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</si>
  <si>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</si>
  <si>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</si>
  <si>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</si>
  <si>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</si>
  <si>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</si>
  <si>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</si>
  <si>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</si>
  <si>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</si>
  <si>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</si>
  <si>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</si>
  <si>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</si>
  <si>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</si>
  <si>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</si>
  <si>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</si>
  <si>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</si>
  <si>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</si>
  <si>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</si>
  <si>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</si>
  <si>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</si>
  <si>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</si>
  <si>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</si>
  <si>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</si>
  <si>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</si>
  <si>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</si>
  <si>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</si>
  <si>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</si>
  <si>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</si>
  <si>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</si>
  <si>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</si>
  <si>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</si>
  <si>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</si>
  <si>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</si>
  <si>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</si>
  <si>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</si>
  <si>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</si>
  <si>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</si>
  <si>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</si>
  <si>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</si>
  <si>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</si>
  <si>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</si>
  <si>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</si>
  <si>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</si>
  <si>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</si>
  <si>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</si>
  <si>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</si>
  <si>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</si>
  <si>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</si>
  <si>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</si>
  <si>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</si>
  <si>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</si>
  <si>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</si>
  <si>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</si>
  <si>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</si>
  <si>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</si>
  <si>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</si>
  <si>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</si>
  <si>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</si>
  <si>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</si>
  <si>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</si>
  <si>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</si>
  <si>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</si>
  <si>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</si>
  <si>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</si>
  <si>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</si>
  <si>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</si>
  <si>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</si>
  <si>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</si>
  <si>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</si>
  <si>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</si>
  <si>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</si>
  <si>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</si>
  <si>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</si>
  <si>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</si>
  <si>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</si>
  <si>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</si>
  <si>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</si>
  <si>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</si>
  <si>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</si>
  <si>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</si>
  <si>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</si>
  <si>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</si>
  <si>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</si>
  <si>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</si>
  <si>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</si>
  <si>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</si>
  <si>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</si>
  <si>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</si>
  <si>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</si>
  <si>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</si>
  <si>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</si>
  <si>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</si>
  <si>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</si>
  <si>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</si>
  <si>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</si>
  <si>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</si>
  <si>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</si>
  <si>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</si>
  <si>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</si>
  <si>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</si>
  <si>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</si>
  <si>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</si>
  <si>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</si>
  <si>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</si>
  <si>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</si>
  <si>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</si>
  <si>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</si>
  <si>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</si>
  <si>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</si>
  <si>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</si>
  <si>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</si>
  <si>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</si>
  <si>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</si>
  <si>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</si>
  <si>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</si>
  <si>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</si>
  <si>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</si>
  <si>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</si>
  <si>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</si>
  <si>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</si>
  <si>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</si>
  <si>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</si>
  <si>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</si>
  <si>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</si>
  <si>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</si>
  <si>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</si>
  <si>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</si>
  <si>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</si>
  <si>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</si>
  <si>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</si>
  <si>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</si>
  <si>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</si>
  <si>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</si>
  <si>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</si>
  <si>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</si>
  <si>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</si>
  <si>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</si>
  <si>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</si>
  <si>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</si>
  <si>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</si>
  <si>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</si>
  <si>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</si>
  <si>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</si>
  <si>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</si>
  <si>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</si>
  <si>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</si>
  <si>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</si>
  <si>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</si>
  <si>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</si>
  <si>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</si>
  <si>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</si>
  <si>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</si>
  <si>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</si>
  <si>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</si>
  <si>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</si>
  <si>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</si>
  <si>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</si>
  <si>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</si>
  <si>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</si>
  <si>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</si>
  <si>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</si>
  <si>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</si>
  <si>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</si>
  <si>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</si>
  <si>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</si>
  <si>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</si>
  <si>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</si>
  <si>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</si>
  <si>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</si>
  <si>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</si>
  <si>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</si>
  <si>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</si>
  <si>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</si>
  <si>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</si>
  <si>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</si>
  <si>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</si>
  <si>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</si>
  <si>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</si>
  <si>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</si>
  <si>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</si>
  <si>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</si>
  <si>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</si>
  <si>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</si>
  <si>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</si>
  <si>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</si>
  <si>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</si>
  <si>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</si>
  <si>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</si>
  <si>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</si>
  <si>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</si>
  <si>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</si>
  <si>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</si>
  <si>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</si>
  <si>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</si>
  <si>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</si>
  <si>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</si>
  <si>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</si>
  <si>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</si>
  <si>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</si>
  <si>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</si>
  <si>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</si>
  <si>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</si>
  <si>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</si>
  <si>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</si>
  <si>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</si>
  <si>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</si>
  <si>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</si>
  <si>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</si>
  <si>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</si>
  <si>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</si>
  <si>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</si>
  <si>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</si>
  <si>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</si>
  <si>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</si>
  <si>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</si>
  <si>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</si>
  <si>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</si>
  <si>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</si>
  <si>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</si>
  <si>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</si>
  <si>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</si>
  <si>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</si>
  <si>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</si>
  <si>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</si>
  <si>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</si>
  <si>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</si>
  <si>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</si>
  <si>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</si>
  <si>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</si>
  <si>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</si>
  <si>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</si>
  <si>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</si>
  <si>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</si>
  <si>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</si>
  <si>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</si>
  <si>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</si>
  <si>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</si>
  <si>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</si>
  <si>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</si>
  <si>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</si>
  <si>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</si>
  <si>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</si>
  <si>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</si>
  <si>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</si>
  <si>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</si>
  <si>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</si>
  <si>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</si>
  <si>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</si>
  <si>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</si>
  <si>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</si>
  <si>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</si>
  <si>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</si>
  <si>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</si>
  <si>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</si>
  <si>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</si>
  <si>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</si>
  <si>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</si>
  <si>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</si>
  <si>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</si>
  <si>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</si>
  <si>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</si>
  <si>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</si>
  <si>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</si>
  <si>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</si>
  <si>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</si>
  <si>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</si>
  <si>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</si>
  <si>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</si>
  <si>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</si>
  <si>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</si>
  <si>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</si>
  <si>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</si>
  <si>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</si>
  <si>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</si>
  <si>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</si>
  <si>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</si>
  <si>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</si>
  <si>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</si>
  <si>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</si>
  <si>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</si>
  <si>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</si>
  <si>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</si>
  <si>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</si>
  <si>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</si>
  <si>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</si>
  <si>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</si>
  <si>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</si>
  <si>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</si>
  <si>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</si>
  <si>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</si>
  <si>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</si>
  <si>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</si>
  <si>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</si>
  <si>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</si>
  <si>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</si>
  <si>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</si>
  <si>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</si>
  <si>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</si>
  <si>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</si>
  <si>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</si>
  <si>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</si>
  <si>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</si>
  <si>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</si>
  <si>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</si>
  <si>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</si>
  <si>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</si>
  <si>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</si>
  <si>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</si>
  <si>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</si>
  <si>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</si>
  <si>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</si>
  <si>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</si>
  <si>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</si>
  <si>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</si>
  <si>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2021-11-10000189</t>
  </si>
  <si>
    <t>0324-2020</t>
  </si>
  <si>
    <t>0290-2020</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</si>
  <si>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</si>
  <si>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</si>
  <si>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</si>
  <si>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</si>
  <si>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</si>
  <si>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</si>
  <si>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SECRETARIA DE EDUCACIÓN DE DISTRITO DE CARTAGENA DE INDIAS</t>
  </si>
  <si>
    <t>7-278-070-2014</t>
  </si>
  <si>
    <t>7-316-107-2015</t>
  </si>
  <si>
    <t>7-044-099-2016</t>
  </si>
  <si>
    <t>7-207-17-2017</t>
  </si>
  <si>
    <t>7-05-09-2018</t>
  </si>
  <si>
    <t>7-05-09-2019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</si>
  <si>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</si>
  <si>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</si>
  <si>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ICBF-CA-81278-201-2020-TOL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</si>
  <si>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</si>
  <si>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</si>
  <si>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25-18-265-2021</t>
  </si>
  <si>
    <t>25-18-266-2022</t>
  </si>
  <si>
    <t>MARIA EMPERATRIZ URZOLA GERMAN</t>
  </si>
  <si>
    <t>Urbanización Almirante Colón Mz Y lote 1 Etapa 2</t>
  </si>
  <si>
    <t>6570210 – 6573378 - 3002222267- 3132246604</t>
  </si>
  <si>
    <t>asociacionalmirantecolon@gmail.com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</si>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</sst>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70" zoomScaleNormal="7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185"/>
      <c r="I20" s="148" t="s">
        <v>163</v>
      </c>
      <c r="J20" s="149" t="s">
        <v>165</v>
      </c>
      <c r="K20" s="150">
        <v>3357640518</v>
      </c>
      <c r="L20" s="151">
        <v>44197</v>
      </c>
      <c r="M20" s="151">
        <v>44551</v>
      </c>
      <c r="N20" s="134">
        <f>+(M20-L20)/30</f>
        <v>11.8</v>
      </c>
      <c r="O20" s="137"/>
      <c r="U20" s="133"/>
      <c r="V20" s="105">
        <f ca="1">NOW()</f>
        <v>44194.667882407404</v>
      </c>
      <c r="W20" s="105">
        <f ca="1">NOW()</f>
        <v>44194.667882407404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COLEGIO MILITAR ALMIRANTE COLÓN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43922</v>
      </c>
      <c r="F48" s="144">
        <v>44165</v>
      </c>
      <c r="G48" s="159">
        <f>IF(AND(E48&lt;&gt;"",F48&lt;&gt;""),((F48-E48)/30),"")</f>
        <v>8.1</v>
      </c>
      <c r="H48" s="114" t="s">
        <v>2693</v>
      </c>
      <c r="I48" s="113" t="s">
        <v>208</v>
      </c>
      <c r="J48" s="113" t="s">
        <v>210</v>
      </c>
      <c r="K48" s="116">
        <v>786176379</v>
      </c>
      <c r="L48" s="115" t="s">
        <v>1148</v>
      </c>
      <c r="M48" s="117"/>
      <c r="N48" s="115" t="s">
        <v>2634</v>
      </c>
      <c r="O48" s="115" t="s">
        <v>1148</v>
      </c>
      <c r="P48" s="78"/>
    </row>
    <row r="49" spans="1:16" s="6" customFormat="1" ht="24.75" customHeight="1" x14ac:dyDescent="0.25">
      <c r="A49" s="142">
        <v>2</v>
      </c>
      <c r="B49" s="111" t="s">
        <v>2665</v>
      </c>
      <c r="C49" s="112" t="s">
        <v>31</v>
      </c>
      <c r="D49" s="110" t="s">
        <v>2678</v>
      </c>
      <c r="E49" s="144">
        <v>43922</v>
      </c>
      <c r="F49" s="144">
        <v>44165</v>
      </c>
      <c r="G49" s="159">
        <f t="shared" ref="G49:G50" si="2">IF(AND(E49&lt;&gt;"",F49&lt;&gt;""),((F49-E49)/30),"")</f>
        <v>8.1</v>
      </c>
      <c r="H49" s="114" t="s">
        <v>2693</v>
      </c>
      <c r="I49" s="113" t="s">
        <v>208</v>
      </c>
      <c r="J49" s="113" t="s">
        <v>210</v>
      </c>
      <c r="K49" s="116">
        <v>363159590</v>
      </c>
      <c r="L49" s="115" t="s">
        <v>1148</v>
      </c>
      <c r="M49" s="117"/>
      <c r="N49" s="115" t="s">
        <v>2634</v>
      </c>
      <c r="O49" s="115" t="s">
        <v>1148</v>
      </c>
      <c r="P49" s="78"/>
    </row>
    <row r="50" spans="1:16" s="6" customFormat="1" ht="24.75" customHeight="1" x14ac:dyDescent="0.25">
      <c r="A50" s="142">
        <v>3</v>
      </c>
      <c r="B50" s="111" t="s">
        <v>2685</v>
      </c>
      <c r="C50" s="112" t="s">
        <v>31</v>
      </c>
      <c r="D50" s="110" t="s">
        <v>2686</v>
      </c>
      <c r="E50" s="144">
        <v>42174</v>
      </c>
      <c r="F50" s="144">
        <v>42369</v>
      </c>
      <c r="G50" s="159">
        <f t="shared" si="2"/>
        <v>6.5</v>
      </c>
      <c r="H50" s="119" t="s">
        <v>2679</v>
      </c>
      <c r="I50" s="113" t="s">
        <v>208</v>
      </c>
      <c r="J50" s="113" t="s">
        <v>210</v>
      </c>
      <c r="K50" s="116">
        <v>1688072954</v>
      </c>
      <c r="L50" s="115" t="s">
        <v>1148</v>
      </c>
      <c r="M50" s="117"/>
      <c r="N50" s="115" t="s">
        <v>27</v>
      </c>
      <c r="O50" s="115" t="s">
        <v>26</v>
      </c>
      <c r="P50" s="78"/>
    </row>
    <row r="51" spans="1:16" s="6" customFormat="1" ht="24.75" customHeight="1" outlineLevel="1" x14ac:dyDescent="0.25">
      <c r="A51" s="142">
        <v>4</v>
      </c>
      <c r="B51" s="121" t="s">
        <v>2685</v>
      </c>
      <c r="C51" s="112" t="s">
        <v>31</v>
      </c>
      <c r="D51" s="110" t="s">
        <v>2687</v>
      </c>
      <c r="E51" s="144">
        <v>42174</v>
      </c>
      <c r="F51" s="144">
        <v>42369</v>
      </c>
      <c r="G51" s="159">
        <f t="shared" ref="G51:G107" si="3">IF(AND(E51&lt;&gt;"",F51&lt;&gt;""),((F51-E51)/30),"")</f>
        <v>6.5</v>
      </c>
      <c r="H51" s="114" t="s">
        <v>2680</v>
      </c>
      <c r="I51" s="113" t="s">
        <v>208</v>
      </c>
      <c r="J51" s="113" t="s">
        <v>210</v>
      </c>
      <c r="K51" s="116">
        <v>1907688010</v>
      </c>
      <c r="L51" s="115" t="s">
        <v>1148</v>
      </c>
      <c r="M51" s="117"/>
      <c r="N51" s="115" t="s">
        <v>27</v>
      </c>
      <c r="O51" s="115" t="s">
        <v>26</v>
      </c>
      <c r="P51" s="78"/>
    </row>
    <row r="52" spans="1:16" s="7" customFormat="1" ht="24.75" customHeight="1" outlineLevel="1" x14ac:dyDescent="0.25">
      <c r="A52" s="143">
        <v>5</v>
      </c>
      <c r="B52" s="121" t="s">
        <v>2685</v>
      </c>
      <c r="C52" s="112" t="s">
        <v>31</v>
      </c>
      <c r="D52" s="110" t="s">
        <v>2688</v>
      </c>
      <c r="E52" s="144">
        <v>42451</v>
      </c>
      <c r="F52" s="144">
        <v>42735</v>
      </c>
      <c r="G52" s="159">
        <f t="shared" si="3"/>
        <v>9.4666666666666668</v>
      </c>
      <c r="H52" s="119" t="s">
        <v>2681</v>
      </c>
      <c r="I52" s="113" t="s">
        <v>208</v>
      </c>
      <c r="J52" s="113" t="s">
        <v>210</v>
      </c>
      <c r="K52" s="116">
        <v>1774453164</v>
      </c>
      <c r="L52" s="115" t="s">
        <v>1148</v>
      </c>
      <c r="M52" s="117"/>
      <c r="N52" s="115" t="s">
        <v>27</v>
      </c>
      <c r="O52" s="115" t="s">
        <v>26</v>
      </c>
      <c r="P52" s="79"/>
    </row>
    <row r="53" spans="1:16" s="7" customFormat="1" ht="24.75" customHeight="1" outlineLevel="1" x14ac:dyDescent="0.25">
      <c r="A53" s="143">
        <v>6</v>
      </c>
      <c r="B53" s="121" t="s">
        <v>2685</v>
      </c>
      <c r="C53" s="112" t="s">
        <v>31</v>
      </c>
      <c r="D53" s="110" t="s">
        <v>2689</v>
      </c>
      <c r="E53" s="144">
        <v>42831</v>
      </c>
      <c r="F53" s="144">
        <v>43100</v>
      </c>
      <c r="G53" s="159">
        <f t="shared" si="3"/>
        <v>8.9666666666666668</v>
      </c>
      <c r="H53" s="119" t="s">
        <v>2682</v>
      </c>
      <c r="I53" s="113" t="s">
        <v>208</v>
      </c>
      <c r="J53" s="113" t="s">
        <v>210</v>
      </c>
      <c r="K53" s="116">
        <v>2273917906</v>
      </c>
      <c r="L53" s="115" t="s">
        <v>1148</v>
      </c>
      <c r="M53" s="117"/>
      <c r="N53" s="115" t="s">
        <v>27</v>
      </c>
      <c r="O53" s="115" t="s">
        <v>26</v>
      </c>
      <c r="P53" s="79"/>
    </row>
    <row r="54" spans="1:16" s="7" customFormat="1" ht="24.75" customHeight="1" outlineLevel="1" x14ac:dyDescent="0.25">
      <c r="A54" s="143">
        <v>7</v>
      </c>
      <c r="B54" s="121" t="s">
        <v>2685</v>
      </c>
      <c r="C54" s="112" t="s">
        <v>31</v>
      </c>
      <c r="D54" s="110" t="s">
        <v>2690</v>
      </c>
      <c r="E54" s="144">
        <v>43463</v>
      </c>
      <c r="F54" s="144">
        <v>43781</v>
      </c>
      <c r="G54" s="159">
        <f t="shared" si="3"/>
        <v>10.6</v>
      </c>
      <c r="H54" s="114" t="s">
        <v>2683</v>
      </c>
      <c r="I54" s="113" t="s">
        <v>208</v>
      </c>
      <c r="J54" s="113" t="s">
        <v>210</v>
      </c>
      <c r="K54" s="118">
        <v>2692075680</v>
      </c>
      <c r="L54" s="115" t="s">
        <v>1148</v>
      </c>
      <c r="M54" s="117"/>
      <c r="N54" s="115" t="s">
        <v>27</v>
      </c>
      <c r="O54" s="115" t="s">
        <v>26</v>
      </c>
      <c r="P54" s="79"/>
    </row>
    <row r="55" spans="1:16" s="7" customFormat="1" ht="24.75" customHeight="1" outlineLevel="1" x14ac:dyDescent="0.25">
      <c r="A55" s="143">
        <v>8</v>
      </c>
      <c r="B55" s="121" t="s">
        <v>2685</v>
      </c>
      <c r="C55" s="112" t="s">
        <v>31</v>
      </c>
      <c r="D55" s="110" t="s">
        <v>2691</v>
      </c>
      <c r="E55" s="144">
        <v>43498</v>
      </c>
      <c r="F55" s="144">
        <v>43830</v>
      </c>
      <c r="G55" s="159">
        <f t="shared" si="3"/>
        <v>11.066666666666666</v>
      </c>
      <c r="H55" s="114" t="s">
        <v>2684</v>
      </c>
      <c r="I55" s="113" t="s">
        <v>208</v>
      </c>
      <c r="J55" s="113" t="s">
        <v>210</v>
      </c>
      <c r="K55" s="118">
        <v>600000000</v>
      </c>
      <c r="L55" s="115" t="s">
        <v>1148</v>
      </c>
      <c r="M55" s="117"/>
      <c r="N55" s="115" t="s">
        <v>1151</v>
      </c>
      <c r="O55" s="115" t="s">
        <v>26</v>
      </c>
      <c r="P55" s="79"/>
    </row>
    <row r="56" spans="1:16" s="7" customFormat="1" ht="24.75" customHeight="1" outlineLevel="1" x14ac:dyDescent="0.25">
      <c r="A56" s="143">
        <v>9</v>
      </c>
      <c r="B56" s="121" t="s">
        <v>2665</v>
      </c>
      <c r="C56" s="112" t="s">
        <v>31</v>
      </c>
      <c r="D56" s="110" t="s">
        <v>2694</v>
      </c>
      <c r="E56" s="144">
        <v>43887</v>
      </c>
      <c r="F56" s="144">
        <v>44196</v>
      </c>
      <c r="G56" s="159">
        <f t="shared" si="3"/>
        <v>10.3</v>
      </c>
      <c r="H56" s="114" t="s">
        <v>2692</v>
      </c>
      <c r="I56" s="113" t="s">
        <v>986</v>
      </c>
      <c r="J56" s="113" t="s">
        <v>988</v>
      </c>
      <c r="K56" s="118">
        <v>303250971</v>
      </c>
      <c r="L56" s="115" t="s">
        <v>1148</v>
      </c>
      <c r="M56" s="117"/>
      <c r="N56" s="115" t="s">
        <v>1151</v>
      </c>
      <c r="O56" s="115" t="s">
        <v>1148</v>
      </c>
      <c r="P56" s="79"/>
    </row>
    <row r="57" spans="1:16" s="7" customFormat="1" ht="24.75" customHeight="1" outlineLevel="1" x14ac:dyDescent="0.25">
      <c r="A57" s="143">
        <v>10</v>
      </c>
      <c r="B57" s="121" t="s">
        <v>2665</v>
      </c>
      <c r="C57" s="65" t="s">
        <v>31</v>
      </c>
      <c r="D57" s="63" t="s">
        <v>2696</v>
      </c>
      <c r="E57" s="144">
        <v>43902</v>
      </c>
      <c r="F57" s="144">
        <v>44165</v>
      </c>
      <c r="G57" s="159">
        <f t="shared" si="3"/>
        <v>8.7666666666666675</v>
      </c>
      <c r="H57" s="64" t="s">
        <v>2695</v>
      </c>
      <c r="I57" s="63" t="s">
        <v>516</v>
      </c>
      <c r="J57" s="63" t="s">
        <v>542</v>
      </c>
      <c r="K57" s="66">
        <v>641391117</v>
      </c>
      <c r="L57" s="65" t="s">
        <v>1148</v>
      </c>
      <c r="M57" s="67"/>
      <c r="N57" s="65" t="s">
        <v>2634</v>
      </c>
      <c r="O57" s="65" t="s">
        <v>1148</v>
      </c>
      <c r="P57" s="79"/>
    </row>
    <row r="58" spans="1:16" s="7" customFormat="1" ht="24.75" customHeight="1" outlineLevel="1" x14ac:dyDescent="0.25">
      <c r="A58" s="143">
        <v>11</v>
      </c>
      <c r="B58" s="121" t="s">
        <v>2665</v>
      </c>
      <c r="C58" s="65" t="s">
        <v>31</v>
      </c>
      <c r="D58" s="120" t="s">
        <v>2697</v>
      </c>
      <c r="E58" s="144">
        <v>43902</v>
      </c>
      <c r="F58" s="144">
        <v>44165</v>
      </c>
      <c r="G58" s="159">
        <f t="shared" si="3"/>
        <v>8.7666666666666675</v>
      </c>
      <c r="H58" s="64" t="s">
        <v>2695</v>
      </c>
      <c r="I58" s="63" t="s">
        <v>516</v>
      </c>
      <c r="J58" s="63" t="s">
        <v>553</v>
      </c>
      <c r="K58" s="66">
        <v>113824468</v>
      </c>
      <c r="L58" s="65" t="s">
        <v>1148</v>
      </c>
      <c r="M58" s="67"/>
      <c r="N58" s="65" t="s">
        <v>2634</v>
      </c>
      <c r="O58" s="65" t="s">
        <v>1148</v>
      </c>
      <c r="P58" s="79"/>
    </row>
    <row r="59" spans="1:16" s="7" customFormat="1" ht="24.75" customHeight="1" outlineLevel="1" x14ac:dyDescent="0.25">
      <c r="A59" s="143">
        <v>12</v>
      </c>
      <c r="B59" s="121" t="s">
        <v>2665</v>
      </c>
      <c r="C59" s="65" t="s">
        <v>31</v>
      </c>
      <c r="D59" s="120" t="s">
        <v>2698</v>
      </c>
      <c r="E59" s="144">
        <v>43902</v>
      </c>
      <c r="F59" s="144">
        <v>44165</v>
      </c>
      <c r="G59" s="159">
        <f t="shared" si="3"/>
        <v>8.7666666666666675</v>
      </c>
      <c r="H59" s="64" t="s">
        <v>2695</v>
      </c>
      <c r="I59" s="63" t="s">
        <v>516</v>
      </c>
      <c r="J59" s="63" t="s">
        <v>616</v>
      </c>
      <c r="K59" s="118">
        <v>406983631</v>
      </c>
      <c r="L59" s="65" t="s">
        <v>1148</v>
      </c>
      <c r="M59" s="67"/>
      <c r="N59" s="65" t="s">
        <v>2634</v>
      </c>
      <c r="O59" s="65" t="s">
        <v>1148</v>
      </c>
      <c r="P59" s="79"/>
    </row>
    <row r="60" spans="1:16" s="7" customFormat="1" ht="24.75" customHeight="1" outlineLevel="1" x14ac:dyDescent="0.25">
      <c r="A60" s="143">
        <v>13</v>
      </c>
      <c r="B60" s="64"/>
      <c r="C60" s="65"/>
      <c r="D60" s="63"/>
      <c r="E60" s="144"/>
      <c r="F60" s="144"/>
      <c r="G60" s="159" t="str">
        <f t="shared" si="3"/>
        <v/>
      </c>
      <c r="H60" s="121"/>
      <c r="I60" s="63"/>
      <c r="J60" s="63"/>
      <c r="K60" s="122"/>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2694</v>
      </c>
      <c r="E114" s="144">
        <v>43887</v>
      </c>
      <c r="F114" s="144">
        <v>44196</v>
      </c>
      <c r="G114" s="159">
        <f>IF(AND(E114&lt;&gt;"",F114&lt;&gt;""),((F114-E114)/30),"")</f>
        <v>10.3</v>
      </c>
      <c r="H114" s="121" t="s">
        <v>2692</v>
      </c>
      <c r="I114" s="120" t="s">
        <v>986</v>
      </c>
      <c r="J114" s="120" t="s">
        <v>988</v>
      </c>
      <c r="K114" s="118">
        <v>303250911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67152810.359999999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2699</v>
      </c>
      <c r="J193" s="5"/>
      <c r="K193" s="12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61:K107 K48:K59"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Empresa CastelSua</cp:lastModifiedBy>
  <cp:lastPrinted>2020-11-20T15:12:35Z</cp:lastPrinted>
  <dcterms:created xsi:type="dcterms:W3CDTF">2020-10-14T21:57:42Z</dcterms:created>
  <dcterms:modified xsi:type="dcterms:W3CDTF">2020-12-29T21:01:47Z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