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39)\"/>
    </mc:Choice>
  </mc:AlternateContent>
  <xr:revisionPtr revIDLastSave="0" documentId="8_{270A05BE-00F9-4880-9DB2-2FF5FAD2A79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<sst xmlns="http://schemas.openxmlformats.org/spreadsheetml/2006/main" count="3223" uniqueCount="2717">
  <si>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</si>
  <si>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</si>
  <si>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</si>
  <si>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</si>
  <si>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</si>
  <si>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</si>
  <si>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</si>
  <si>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</si>
  <si>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</si>
  <si>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</si>
  <si>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</si>
  <si>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</si>
  <si>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</si>
  <si>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</si>
  <si>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</si>
  <si>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</si>
  <si>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</si>
  <si>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</si>
  <si>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</si>
  <si>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</si>
  <si>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</si>
  <si>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</si>
  <si>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</si>
  <si>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</si>
  <si>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</si>
  <si>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</si>
  <si>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</si>
  <si>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</si>
  <si>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</si>
  <si>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</si>
  <si>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</si>
  <si>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</si>
  <si>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</si>
  <si>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</si>
  <si>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</si>
  <si>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</si>
  <si>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</si>
  <si>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</si>
  <si>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</si>
  <si>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</si>
  <si>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</si>
  <si>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</si>
  <si>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</si>
  <si>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</si>
  <si>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</si>
  <si>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</si>
  <si>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</si>
  <si>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</si>
  <si>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</si>
  <si>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</si>
  <si>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</si>
  <si>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</si>
  <si>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</si>
  <si>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</si>
  <si>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</si>
  <si>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</si>
  <si>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</si>
  <si>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</si>
  <si>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</si>
  <si>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</si>
  <si>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</si>
  <si>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</si>
  <si>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</si>
  <si>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</si>
  <si>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</si>
  <si>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</si>
  <si>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</si>
  <si>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</si>
  <si>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</si>
  <si>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</si>
  <si>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</si>
  <si>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</si>
  <si>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</si>
  <si>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</si>
  <si>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</si>
  <si>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</si>
  <si>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</si>
  <si>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</si>
  <si>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</si>
  <si>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</si>
  <si>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</si>
  <si>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</si>
  <si>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</si>
  <si>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</si>
  <si>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</si>
  <si>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</si>
  <si>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</si>
  <si>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</si>
  <si>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</si>
  <si>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</si>
  <si>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</si>
  <si>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</si>
  <si>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</si>
  <si>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</si>
  <si>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</si>
  <si>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</si>
  <si>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</si>
  <si>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</si>
  <si>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</si>
  <si>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</si>
  <si>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</si>
  <si>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</si>
  <si>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</si>
  <si>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</si>
  <si>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</si>
  <si>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</si>
  <si>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</si>
  <si>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</si>
  <si>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</si>
  <si>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</si>
  <si>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</si>
  <si>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</si>
  <si>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</si>
  <si>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</si>
  <si>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</si>
  <si>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</si>
  <si>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</si>
  <si>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</si>
  <si>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</si>
  <si>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</si>
  <si>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</si>
  <si>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</si>
  <si>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</si>
  <si>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</si>
  <si>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</si>
  <si>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</si>
  <si>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</si>
  <si>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</si>
  <si>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</si>
  <si>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</si>
  <si>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</si>
  <si>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</si>
  <si>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</si>
  <si>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</si>
  <si>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</si>
  <si>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</si>
  <si>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</si>
  <si>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</si>
  <si>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</si>
  <si>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</si>
  <si>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</si>
  <si>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</si>
  <si>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</si>
  <si>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</si>
  <si>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</si>
  <si>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</si>
  <si>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</si>
  <si>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</si>
  <si>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</si>
  <si>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</si>
  <si>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</si>
  <si>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</si>
  <si>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</si>
  <si>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</si>
  <si>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</si>
  <si>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</si>
  <si>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</si>
  <si>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</si>
  <si>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</si>
  <si>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</si>
  <si>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</si>
  <si>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</si>
  <si>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</si>
  <si>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</si>
  <si>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</si>
  <si>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</si>
  <si>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</si>
  <si>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</si>
  <si>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</si>
  <si>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</si>
  <si>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</si>
  <si>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</si>
  <si>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</si>
  <si>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</si>
  <si>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</si>
  <si>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</si>
  <si>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</si>
  <si>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</si>
  <si>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</si>
  <si>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</si>
  <si>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</si>
  <si>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</si>
  <si>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</si>
  <si>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</si>
  <si>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</si>
  <si>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</si>
  <si>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</si>
  <si>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</si>
  <si>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</si>
  <si>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</si>
  <si>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</si>
  <si>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</si>
  <si>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</si>
  <si>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</si>
  <si>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</si>
  <si>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</si>
  <si>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</si>
  <si>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</si>
  <si>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</si>
  <si>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</si>
  <si>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</si>
  <si>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</si>
  <si>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</si>
  <si>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</si>
  <si>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</si>
  <si>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</si>
  <si>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</si>
  <si>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</si>
  <si>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</si>
  <si>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</si>
  <si>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</si>
  <si>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</si>
  <si>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</si>
  <si>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</si>
  <si>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</si>
  <si>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</si>
  <si>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</si>
  <si>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</si>
  <si>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</si>
  <si>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</si>
  <si>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</si>
  <si>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</si>
  <si>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</si>
  <si>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</si>
  <si>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</si>
  <si>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</si>
  <si>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</si>
  <si>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</si>
  <si>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</si>
  <si>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</si>
  <si>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</si>
  <si>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</si>
  <si>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</si>
  <si>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</si>
  <si>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</si>
  <si>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</si>
  <si>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</si>
  <si>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</si>
  <si>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</si>
  <si>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</si>
  <si>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</si>
  <si>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</si>
  <si>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</si>
  <si>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</si>
  <si>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</si>
  <si>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</si>
  <si>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</si>
  <si>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</si>
  <si>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</si>
  <si>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</si>
  <si>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</si>
  <si>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</si>
  <si>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</si>
  <si>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</si>
  <si>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</si>
  <si>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</si>
  <si>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</si>
  <si>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</si>
  <si>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</si>
  <si>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</si>
  <si>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</si>
  <si>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</si>
  <si>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</si>
  <si>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</si>
  <si>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</si>
  <si>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</si>
  <si>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</si>
  <si>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</si>
  <si>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</si>
  <si>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</si>
  <si>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</si>
  <si>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</si>
  <si>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</si>
  <si>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</si>
  <si>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</si>
  <si>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</si>
  <si>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</si>
  <si>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</si>
  <si>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</si>
  <si>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</si>
  <si>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</si>
  <si>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</si>
  <si>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</si>
  <si>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</si>
  <si>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</si>
  <si>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</si>
  <si>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</si>
  <si>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</si>
  <si>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</si>
  <si>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</si>
  <si>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</si>
  <si>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</si>
  <si>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</si>
  <si>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</si>
  <si>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</si>
  <si>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</si>
  <si>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</si>
  <si>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</si>
  <si>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</si>
  <si>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</si>
  <si>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</si>
  <si>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</si>
  <si>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</si>
  <si>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</si>
  <si>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</si>
  <si>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</si>
  <si>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</si>
  <si>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</si>
  <si>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</si>
  <si>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</si>
  <si>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</si>
  <si>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</si>
  <si>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</si>
  <si>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</si>
  <si>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</si>
  <si>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</si>
  <si>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</si>
  <si>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</si>
  <si>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</si>
  <si>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</si>
  <si>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</si>
  <si>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</si>
  <si>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</si>
  <si>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</si>
  <si>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</si>
  <si>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</si>
  <si>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</si>
  <si>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</si>
  <si>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</si>
  <si>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</si>
  <si>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</si>
  <si>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</si>
  <si>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</si>
  <si>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</si>
  <si>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</si>
  <si>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</si>
  <si>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</si>
  <si>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</si>
  <si>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</si>
  <si>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</si>
  <si>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</si>
  <si>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</si>
  <si>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</si>
  <si>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</si>
  <si>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</si>
  <si>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</si>
  <si>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</si>
  <si>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</si>
  <si>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</si>
  <si>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</si>
  <si>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</si>
  <si>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</si>
  <si>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</si>
  <si>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</si>
  <si>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</si>
  <si>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</si>
  <si>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</si>
  <si>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</si>
  <si>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</si>
  <si>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</si>
  <si>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</si>
  <si>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</si>
  <si>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</si>
  <si>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</si>
  <si>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</si>
  <si>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</si>
  <si>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</si>
  <si>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</si>
  <si>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</si>
  <si>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</si>
  <si>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</si>
  <si>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</si>
  <si>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</si>
  <si>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</si>
  <si>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</si>
  <si>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</si>
  <si>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</si>
  <si>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</si>
  <si>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</si>
  <si>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</si>
  <si>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</si>
  <si>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</si>
  <si>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</si>
  <si>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</si>
  <si>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</si>
  <si>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</si>
  <si>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</si>
  <si>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</si>
  <si>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</si>
  <si>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</si>
  <si>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</si>
  <si>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</si>
  <si>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</si>
  <si>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</si>
  <si>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</si>
  <si>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</si>
  <si>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</si>
  <si>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</si>
  <si>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</si>
  <si>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</si>
  <si>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</si>
  <si>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</si>
  <si>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</si>
  <si>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</si>
  <si>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</si>
  <si>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</si>
  <si>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</si>
  <si>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</si>
  <si>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</si>
  <si>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</si>
  <si>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</si>
  <si>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</si>
  <si>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</si>
  <si>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</si>
  <si>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</si>
  <si>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</si>
  <si>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</si>
  <si>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</si>
  <si>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</si>
  <si>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</si>
  <si>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</si>
  <si>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</si>
  <si>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</si>
  <si>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</si>
  <si>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</si>
  <si>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</si>
  <si>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</si>
  <si>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</si>
  <si>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</si>
  <si>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</si>
  <si>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</si>
  <si>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</si>
  <si>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</si>
  <si>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</si>
  <si>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</si>
  <si>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</si>
  <si>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</si>
  <si>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</si>
  <si>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</si>
  <si>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</si>
  <si>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</si>
  <si>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</si>
  <si>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</si>
  <si>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</si>
  <si>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</si>
  <si>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</si>
  <si>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</si>
  <si>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</si>
  <si>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</si>
  <si>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</si>
  <si>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</si>
  <si>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</si>
  <si>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</si>
  <si>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</si>
  <si>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</si>
  <si>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</si>
  <si>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</si>
  <si>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</si>
  <si>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</si>
  <si>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</si>
  <si>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</si>
  <si>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</si>
  <si>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</si>
  <si>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</si>
  <si>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</si>
  <si>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</si>
  <si>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</si>
  <si>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</si>
  <si>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</si>
  <si>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</si>
  <si>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</si>
  <si>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</si>
  <si>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</si>
  <si>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</si>
  <si>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</si>
  <si>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</si>
  <si>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</si>
  <si>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</si>
  <si>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</si>
  <si>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</si>
  <si>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</si>
  <si>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</si>
  <si>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</si>
  <si>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</si>
  <si>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</si>
  <si>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</si>
  <si>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</si>
  <si>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</si>
  <si>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</si>
  <si>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</si>
  <si>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</si>
  <si>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</si>
  <si>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</si>
  <si>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</si>
  <si>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</si>
  <si>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</si>
  <si>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</si>
  <si>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</si>
  <si>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</si>
  <si>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</si>
  <si>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</si>
  <si>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</si>
  <si>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</si>
  <si>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</si>
  <si>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</si>
  <si>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</si>
  <si>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</si>
  <si>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</si>
  <si>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</si>
  <si>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</si>
  <si>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</si>
  <si>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</si>
  <si>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</si>
  <si>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</si>
  <si>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</si>
  <si>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</si>
  <si>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</si>
  <si>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</si>
  <si>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</si>
  <si>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</si>
  <si>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</si>
  <si>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</si>
  <si>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</si>
  <si>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</si>
  <si>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</si>
  <si>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</si>
  <si>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</si>
  <si>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</si>
  <si>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</si>
  <si>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</si>
  <si>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</si>
  <si>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</si>
  <si>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</si>
  <si>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</si>
  <si>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</si>
  <si>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</si>
  <si>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</si>
  <si>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</si>
  <si>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</si>
  <si>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</si>
  <si>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</si>
  <si>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</si>
  <si>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</si>
  <si>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</si>
  <si>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</si>
  <si>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</si>
  <si>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</si>
  <si>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</si>
  <si>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</si>
  <si>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</si>
  <si>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</si>
  <si>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</si>
  <si>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</si>
  <si>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</si>
  <si>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</si>
  <si>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</si>
  <si>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</si>
  <si>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</si>
  <si>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</si>
  <si>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</si>
  <si>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</si>
  <si>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</si>
  <si>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</si>
  <si>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</si>
  <si>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</si>
  <si>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</si>
  <si>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</si>
  <si>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</si>
  <si>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</si>
  <si>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</si>
  <si>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</si>
  <si>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</si>
  <si>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</si>
  <si>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</si>
  <si>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</si>
  <si>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</si>
  <si>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</si>
  <si>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</si>
  <si>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</si>
  <si>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</si>
  <si>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</si>
  <si>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</si>
  <si>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</si>
  <si>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</si>
  <si>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</si>
  <si>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</si>
  <si>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</si>
  <si>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</si>
  <si>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</si>
  <si>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</si>
  <si>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</si>
  <si>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</si>
  <si>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</si>
  <si>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</si>
  <si>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</si>
  <si>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</si>
  <si>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</si>
  <si>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</si>
  <si>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</si>
  <si>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</si>
  <si>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</si>
  <si>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</si>
  <si>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</si>
  <si>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</si>
  <si>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</si>
  <si>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</si>
  <si>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</si>
  <si>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</si>
  <si>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</si>
  <si>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</si>
  <si>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</si>
  <si>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</si>
  <si>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</si>
  <si>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</si>
  <si>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</si>
  <si>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</si>
  <si>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</si>
  <si>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</si>
  <si>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</si>
  <si>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</si>
  <si>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</si>
  <si>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</si>
  <si>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</si>
  <si>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</si>
  <si>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</si>
  <si>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</si>
  <si>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</si>
  <si>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</si>
  <si>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</si>
  <si>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</si>
  <si>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</si>
  <si>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</si>
  <si>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</si>
  <si>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</si>
  <si>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</si>
  <si>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</si>
  <si>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</si>
  <si>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</si>
  <si>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</si>
  <si>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</si>
  <si>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</si>
  <si>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</si>
  <si>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</si>
  <si>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</si>
  <si>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</si>
  <si>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</si>
  <si>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</si>
  <si>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</si>
  <si>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</si>
  <si>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</si>
  <si>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</si>
  <si>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</si>
  <si>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</si>
  <si>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</si>
  <si>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</si>
  <si>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</si>
  <si>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</si>
  <si>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</si>
  <si>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</si>
  <si>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</si>
  <si>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</si>
  <si>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</si>
  <si>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</si>
  <si>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</si>
  <si>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</si>
  <si>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</si>
  <si>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</si>
  <si>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</si>
  <si>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</si>
  <si>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</si>
  <si>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</si>
  <si>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</si>
  <si>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</si>
  <si>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</si>
  <si>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</si>
  <si>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</si>
  <si>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</si>
  <si>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</si>
  <si>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</si>
  <si>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</si>
  <si>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</si>
  <si>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</si>
  <si>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</si>
  <si>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</si>
  <si>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</si>
  <si>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</si>
  <si>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</si>
  <si>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</si>
  <si>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</si>
  <si>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</si>
  <si>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</si>
  <si>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</si>
  <si>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</si>
  <si>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</si>
  <si>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</si>
  <si>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</si>
  <si>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</si>
  <si>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</si>
  <si>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</si>
  <si>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</si>
  <si>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</si>
  <si>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</si>
  <si>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</si>
  <si>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</si>
  <si>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</si>
  <si>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</si>
  <si>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</si>
  <si>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</si>
  <si>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</si>
  <si>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</si>
  <si>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</si>
  <si>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</si>
  <si>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</si>
  <si>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</si>
  <si>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</si>
  <si>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</si>
  <si>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</si>
  <si>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</si>
  <si>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</si>
  <si>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</si>
  <si>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</si>
  <si>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</si>
  <si>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</si>
  <si>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</si>
  <si>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</si>
  <si>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</si>
  <si>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</si>
  <si>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</si>
  <si>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</si>
  <si>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</si>
  <si>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</si>
  <si>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</si>
  <si>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</si>
  <si>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</si>
  <si>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</si>
  <si>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</si>
  <si>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</si>
  <si>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</si>
  <si>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</si>
  <si>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</si>
  <si>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</si>
  <si>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</si>
  <si>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</si>
  <si>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</si>
  <si>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</si>
  <si>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</si>
  <si>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</si>
  <si>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</si>
  <si>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</si>
  <si>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</si>
  <si>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</si>
  <si>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</si>
  <si>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</si>
  <si>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</si>
  <si>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</si>
  <si>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</si>
  <si>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</si>
  <si>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</si>
  <si>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</si>
  <si>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</si>
  <si>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</si>
  <si>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</si>
  <si>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</si>
  <si>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</si>
  <si>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</si>
  <si>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</si>
  <si>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</si>
  <si>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</si>
  <si>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</si>
  <si>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</si>
  <si>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</si>
  <si>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</si>
  <si>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</si>
  <si>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</si>
  <si>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</si>
  <si>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</si>
  <si>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</si>
  <si>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</si>
  <si>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</si>
  <si>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</si>
  <si>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</si>
  <si>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</si>
  <si>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</si>
  <si>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</si>
  <si>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</si>
  <si>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</si>
  <si>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</si>
  <si>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</si>
  <si>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</si>
  <si>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</si>
  <si>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</si>
  <si>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</si>
  <si>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</si>
  <si>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</si>
  <si>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</si>
  <si>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</si>
  <si>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</si>
  <si>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</si>
  <si>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</si>
  <si>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</si>
  <si>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</si>
  <si>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</si>
  <si>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</si>
  <si>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</si>
  <si>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</si>
  <si>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</si>
  <si>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</si>
  <si>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</si>
  <si>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</si>
  <si>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</si>
  <si>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</si>
  <si>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</si>
  <si>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</si>
  <si>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</si>
  <si>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</si>
  <si>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</si>
  <si>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</si>
  <si>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</si>
  <si>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</si>
  <si>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</si>
  <si>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</si>
  <si>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</si>
  <si>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</si>
  <si>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</si>
  <si>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</si>
  <si>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</si>
  <si>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</si>
  <si>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</si>
  <si>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</si>
  <si>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</si>
  <si>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</si>
  <si>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</si>
  <si>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</si>
  <si>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</si>
  <si>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</si>
  <si>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</si>
  <si>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</si>
  <si>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</si>
  <si>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</si>
  <si>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</si>
  <si>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</si>
  <si>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</si>
  <si>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</si>
  <si>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</si>
  <si>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</si>
  <si>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</si>
  <si>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</si>
  <si>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</si>
  <si>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</si>
  <si>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</si>
  <si>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</si>
  <si>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</si>
  <si>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</si>
  <si>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</si>
  <si>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</si>
  <si>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</si>
  <si>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</si>
  <si>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</si>
  <si>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</si>
  <si>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</si>
  <si>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</si>
  <si>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</si>
  <si>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</si>
  <si>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</si>
  <si>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</si>
  <si>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</si>
  <si>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</si>
  <si>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</si>
  <si>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</si>
  <si>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</si>
  <si>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</si>
  <si>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</si>
  <si>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</si>
  <si>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</si>
  <si>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</si>
  <si>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</si>
  <si>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</si>
  <si>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</si>
  <si>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</si>
  <si>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</si>
  <si>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</si>
  <si>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</si>
  <si>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</si>
  <si>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</si>
  <si>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</si>
  <si>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</si>
  <si>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</si>
  <si>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</si>
  <si>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</si>
  <si>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</si>
  <si>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</si>
  <si>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</si>
  <si>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</si>
  <si>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</si>
  <si>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</si>
  <si>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</si>
  <si>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</si>
  <si>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</si>
  <si>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</si>
  <si>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</si>
  <si>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</si>
  <si>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</si>
  <si>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</si>
  <si>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</si>
  <si>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</si>
  <si>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</si>
  <si>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</si>
  <si>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</si>
  <si>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</si>
  <si>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</si>
  <si>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</si>
  <si>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</si>
  <si>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</si>
  <si>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</si>
  <si>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</si>
  <si>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</si>
  <si>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</si>
  <si>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</si>
  <si>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</si>
  <si>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</si>
  <si>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</si>
  <si>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</si>
  <si>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</si>
  <si>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</si>
  <si>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</si>
  <si>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</si>
  <si>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</si>
  <si>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</si>
  <si>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</si>
  <si>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</si>
  <si>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</si>
  <si>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</si>
  <si>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</si>
  <si>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</si>
  <si>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</si>
  <si>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</si>
  <si>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</si>
  <si>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</si>
  <si>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</si>
  <si>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</si>
  <si>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</si>
  <si>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</si>
  <si>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</si>
  <si>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</si>
  <si>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</si>
  <si>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</si>
  <si>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</si>
  <si>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</si>
  <si>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</si>
  <si>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</si>
  <si>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</si>
  <si>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</si>
  <si>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</si>
  <si>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</si>
  <si>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</si>
  <si>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</si>
  <si>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</si>
  <si>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</si>
  <si>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</si>
  <si>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</si>
  <si>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</si>
  <si>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</si>
  <si>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</si>
  <si>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</si>
  <si>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</si>
  <si>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</si>
  <si>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</si>
  <si>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</si>
  <si>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</si>
  <si>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</si>
  <si>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</si>
  <si>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</si>
  <si>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</si>
  <si>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</si>
  <si>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</si>
  <si>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</si>
  <si>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</si>
  <si>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</si>
  <si>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</si>
  <si>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</si>
  <si>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</si>
  <si>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</si>
  <si>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</si>
  <si>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</si>
  <si>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</si>
  <si>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</si>
  <si>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</si>
  <si>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</si>
  <si>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</si>
  <si>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</si>
  <si>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</si>
  <si>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</si>
  <si>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</si>
  <si>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</si>
  <si>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</si>
  <si>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</si>
  <si>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</si>
  <si>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</si>
  <si>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</si>
  <si>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</si>
  <si>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</si>
  <si>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</si>
  <si>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</si>
  <si>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</si>
  <si>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</si>
  <si>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</si>
  <si>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</si>
  <si>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</si>
  <si>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</si>
  <si>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</si>
  <si>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</si>
  <si>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</si>
  <si>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</si>
  <si>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</si>
  <si>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</si>
  <si>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</si>
  <si>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</si>
  <si>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</si>
  <si>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</si>
  <si>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</si>
  <si>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</si>
  <si>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</si>
  <si>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</si>
  <si>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</si>
  <si>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</si>
  <si>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</si>
  <si>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</si>
  <si>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</si>
  <si>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</si>
  <si>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</si>
  <si>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</si>
  <si>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</si>
  <si>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</si>
  <si>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</si>
  <si>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</si>
  <si>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</si>
  <si>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</si>
  <si>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</si>
  <si>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</si>
  <si>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</si>
  <si>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</si>
  <si>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</si>
  <si>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</si>
  <si>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</si>
  <si>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</si>
  <si>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</si>
  <si>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</si>
  <si>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</si>
  <si>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</si>
  <si>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</si>
  <si>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</si>
  <si>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</si>
  <si>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</si>
  <si>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</si>
  <si>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</si>
  <si>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</si>
  <si>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</si>
  <si>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</si>
  <si>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</si>
  <si>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</si>
  <si>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</si>
  <si>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</si>
  <si>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</si>
  <si>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</si>
  <si>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</si>
  <si>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</si>
  <si>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</si>
  <si>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</si>
  <si>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</si>
  <si>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</si>
  <si>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</si>
  <si>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</si>
  <si>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</si>
  <si>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</si>
  <si>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</si>
  <si>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</si>
  <si>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</si>
  <si>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</si>
  <si>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</si>
  <si>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</si>
  <si>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</si>
  <si>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</si>
  <si>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</si>
  <si>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</si>
  <si>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</si>
  <si>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</si>
  <si>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</si>
  <si>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</si>
  <si>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</si>
  <si>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</si>
  <si>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</si>
  <si>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</si>
  <si>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</si>
  <si>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</si>
  <si>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</si>
  <si>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</si>
  <si>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</si>
  <si>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</si>
  <si>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</si>
  <si>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</si>
  <si>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</si>
  <si>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</si>
  <si>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</si>
  <si>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</si>
  <si>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</si>
  <si>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</si>
  <si>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</si>
  <si>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</si>
  <si>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</si>
  <si>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</si>
  <si>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</si>
  <si>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</si>
  <si>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</si>
  <si>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</si>
  <si>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</si>
  <si>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</si>
  <si>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</si>
  <si>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</si>
  <si>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</si>
  <si>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</si>
  <si>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</si>
  <si>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</si>
  <si>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</si>
  <si>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</si>
  <si>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</si>
  <si>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</si>
  <si>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</si>
  <si>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</si>
  <si>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</si>
  <si>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</si>
  <si>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</si>
  <si>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</si>
  <si>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</si>
  <si>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</si>
  <si>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</si>
  <si>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</si>
  <si>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</si>
  <si>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</si>
  <si>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</si>
  <si>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</si>
  <si>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</si>
  <si>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</si>
  <si>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</si>
  <si>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</si>
  <si>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</si>
  <si>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</si>
  <si>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</si>
  <si>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</si>
  <si>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</si>
  <si>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</si>
  <si>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</si>
  <si>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</si>
  <si>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</si>
  <si>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</si>
  <si>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</si>
  <si>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</si>
  <si>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</si>
  <si>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</si>
  <si>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</si>
  <si>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</si>
  <si>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</si>
  <si>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</si>
  <si>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</si>
  <si>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</si>
  <si>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</si>
  <si>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</si>
  <si>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</si>
  <si>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</si>
  <si>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</si>
  <si>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</si>
  <si>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</si>
  <si>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</si>
  <si>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</si>
  <si>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</si>
  <si>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</si>
  <si>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</si>
  <si>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</si>
  <si>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</si>
  <si>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</si>
  <si>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</si>
  <si>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</si>
  <si>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</si>
  <si>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</si>
  <si>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</si>
  <si>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</si>
  <si>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</si>
  <si>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</si>
  <si>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</si>
  <si>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</si>
  <si>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</si>
  <si>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</si>
  <si>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</si>
  <si>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</si>
  <si>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</si>
  <si>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</si>
  <si>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</si>
  <si>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</si>
  <si>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</si>
  <si>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</si>
  <si>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</si>
  <si>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</si>
  <si>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</si>
  <si>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</si>
  <si>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</si>
  <si>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</si>
  <si>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</si>
  <si>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</si>
  <si>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</si>
  <si>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</si>
  <si>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</si>
  <si>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</si>
  <si>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</si>
  <si>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</si>
  <si>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</si>
  <si>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</si>
  <si>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</si>
  <si>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</si>
  <si>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</si>
  <si>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</si>
  <si>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</si>
  <si>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</si>
  <si>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</si>
  <si>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</si>
  <si>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</si>
  <si>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</si>
  <si>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</si>
  <si>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</si>
  <si>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</si>
  <si>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</si>
  <si>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</si>
  <si>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</si>
  <si>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</si>
  <si>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</si>
  <si>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</si>
  <si>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</si>
  <si>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</si>
  <si>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</si>
  <si>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</si>
  <si>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</si>
  <si>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</si>
  <si>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</si>
  <si>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</si>
  <si>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</si>
  <si>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</si>
  <si>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</si>
  <si>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</si>
  <si>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</si>
  <si>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</si>
  <si>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</si>
  <si>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</si>
  <si>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</si>
  <si>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</si>
  <si>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</si>
  <si>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</si>
  <si>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</si>
  <si>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</si>
  <si>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</si>
  <si>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</si>
  <si>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</si>
  <si>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</si>
  <si>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</si>
  <si>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</si>
  <si>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</si>
  <si>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</si>
  <si>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</si>
  <si>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</si>
  <si>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</si>
  <si>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</si>
  <si>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</si>
  <si>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</si>
  <si>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</si>
  <si>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</si>
  <si>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</si>
  <si>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</si>
  <si>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</si>
  <si>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</si>
  <si>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</si>
  <si>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</si>
  <si>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</si>
  <si>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</si>
  <si>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</si>
  <si>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</si>
  <si>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</si>
  <si>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</si>
  <si>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</si>
  <si>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</si>
  <si>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</si>
  <si>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</si>
  <si>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</si>
  <si>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</si>
  <si>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</si>
  <si>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</si>
  <si>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</si>
  <si>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</si>
  <si>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</si>
  <si>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</si>
  <si>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</si>
  <si>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</si>
  <si>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</si>
  <si>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</si>
  <si>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</si>
  <si>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</si>
  <si>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</si>
  <si>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</si>
  <si>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</si>
  <si>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</si>
  <si>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</si>
  <si>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</si>
  <si>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</si>
  <si>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</si>
  <si>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</si>
  <si>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</si>
  <si>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</si>
  <si>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</si>
  <si>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</si>
  <si>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</si>
  <si>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</si>
  <si>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</si>
  <si>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</si>
  <si>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</si>
  <si>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</si>
  <si>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</si>
  <si>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</si>
  <si>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</si>
  <si>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</si>
  <si>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</si>
  <si>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</si>
  <si>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</si>
  <si>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</si>
  <si>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</si>
  <si>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</si>
  <si>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</si>
  <si>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</si>
  <si>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</si>
  <si>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</si>
  <si>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</si>
  <si>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</si>
  <si>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</si>
  <si>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</si>
  <si>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</si>
  <si>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</si>
  <si>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</si>
  <si>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</si>
  <si>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</si>
  <si>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</si>
  <si>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</si>
  <si>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</si>
  <si>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</si>
  <si>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</si>
  <si>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</si>
  <si>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</si>
  <si>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</si>
  <si>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</si>
  <si>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</si>
  <si>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</si>
  <si>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</si>
  <si>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</si>
  <si>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</si>
  <si>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</si>
  <si>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</si>
  <si>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</si>
  <si>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</si>
  <si>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</si>
  <si>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</si>
  <si>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</si>
  <si>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</si>
  <si>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</si>
  <si>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</si>
  <si>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</si>
  <si>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</si>
  <si>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</si>
  <si>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</si>
  <si>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</si>
  <si>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</si>
  <si>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</si>
  <si>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</si>
  <si>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</si>
  <si>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</si>
  <si>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</si>
  <si>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</si>
  <si>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</si>
  <si>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</si>
  <si>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</si>
  <si>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</si>
  <si>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</si>
  <si>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</si>
  <si>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</si>
  <si>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</si>
  <si>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</si>
  <si>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</si>
  <si>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</si>
  <si>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</si>
  <si>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</si>
  <si>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</si>
  <si>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</si>
  <si>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</si>
  <si>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</si>
  <si>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</si>
  <si>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</si>
  <si>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</si>
  <si>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</si>
  <si>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</si>
  <si>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</si>
  <si>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</si>
  <si>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</si>
  <si>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</si>
  <si>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</si>
  <si>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</si>
  <si>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</si>
  <si>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</si>
  <si>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</si>
  <si>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</si>
  <si>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</si>
  <si>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</si>
  <si>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</si>
  <si>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</si>
  <si>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</si>
  <si>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</si>
  <si>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</si>
  <si>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</si>
  <si>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</si>
  <si>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</si>
  <si>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</si>
  <si>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</si>
  <si>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</si>
  <si>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</si>
  <si>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</si>
  <si>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</si>
  <si>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</si>
  <si>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</si>
  <si>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</si>
  <si>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</si>
  <si>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</si>
  <si>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</si>
  <si>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</si>
  <si>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</si>
  <si>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</si>
  <si>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</si>
  <si>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</si>
  <si>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</si>
  <si>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</si>
  <si>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</si>
  <si>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</si>
  <si>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</si>
  <si>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</si>
  <si>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</si>
  <si>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</si>
  <si>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</si>
  <si>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</si>
  <si>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</si>
  <si>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</si>
  <si>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</si>
  <si>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</si>
  <si>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</si>
  <si>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</si>
  <si>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</si>
  <si>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</si>
  <si>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</si>
  <si>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</si>
  <si>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</si>
  <si>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</si>
  <si>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</si>
  <si>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</si>
  <si>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</si>
  <si>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</si>
  <si>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</si>
  <si>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</si>
  <si>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</si>
  <si>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</si>
  <si>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</si>
  <si>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</si>
  <si>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</si>
  <si>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</si>
  <si>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</si>
  <si>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</si>
  <si>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</si>
  <si>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</si>
  <si>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</si>
  <si>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</si>
  <si>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</si>
  <si>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</si>
  <si>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</si>
  <si>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</si>
  <si>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</si>
  <si>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</si>
  <si>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</si>
  <si>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</si>
  <si>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</si>
  <si>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</si>
  <si>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</si>
  <si>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</si>
  <si>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</si>
  <si>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</si>
  <si>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</si>
  <si>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</si>
  <si>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</si>
  <si>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</si>
  <si>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</si>
  <si>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</si>
  <si>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</si>
  <si>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</si>
  <si>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</si>
  <si>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</si>
  <si>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</si>
  <si>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</si>
  <si>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</si>
  <si>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</si>
  <si>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</si>
  <si>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</si>
  <si>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</si>
  <si>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</si>
  <si>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</si>
  <si>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</si>
  <si>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</si>
  <si>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</si>
  <si>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</si>
  <si>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</si>
  <si>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</si>
  <si>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</si>
  <si>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</si>
  <si>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</si>
  <si>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</si>
  <si>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</si>
  <si>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</si>
  <si>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</si>
  <si>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</si>
  <si>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</si>
  <si>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</si>
  <si>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</si>
  <si>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</si>
  <si>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</si>
  <si>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</si>
  <si>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</si>
  <si>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</si>
  <si>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</si>
  <si>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</si>
  <si>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</si>
  <si>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</si>
  <si>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</si>
  <si>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</si>
  <si>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</si>
  <si>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</si>
  <si>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</si>
  <si>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</si>
  <si>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</si>
  <si>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</si>
  <si>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</si>
  <si>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</si>
  <si>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</si>
  <si>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</si>
  <si>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</si>
  <si>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</si>
  <si>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</si>
  <si>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</si>
  <si>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</si>
  <si>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</si>
  <si>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</si>
  <si>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</si>
  <si>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</si>
  <si>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</si>
  <si>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</si>
  <si>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</si>
  <si>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</si>
  <si>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</si>
  <si>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</si>
  <si>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</si>
  <si>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</si>
  <si>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</si>
  <si>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</si>
  <si>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</si>
  <si>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</si>
  <si>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</si>
  <si>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</si>
  <si>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</si>
  <si>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</si>
  <si>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</si>
  <si>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</si>
  <si>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</si>
  <si>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</si>
  <si>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</si>
  <si>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</si>
  <si>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</si>
  <si>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</si>
  <si>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</si>
  <si>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</si>
  <si>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</si>
  <si>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</si>
  <si>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</si>
  <si>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</si>
  <si>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</si>
  <si>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</si>
  <si>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</si>
  <si>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</si>
  <si>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</si>
  <si>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</si>
  <si>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</si>
  <si>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</si>
  <si>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</si>
  <si>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</si>
  <si>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</si>
  <si>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</si>
  <si>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</si>
  <si>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</si>
  <si>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</si>
  <si>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</si>
  <si>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</si>
  <si>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</si>
  <si>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</si>
  <si>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</si>
  <si>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</si>
  <si>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</si>
  <si>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</si>
  <si>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</si>
  <si>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</si>
  <si>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</si>
  <si>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</si>
  <si>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</si>
  <si>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</si>
  <si>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</si>
  <si>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</si>
  <si>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</si>
  <si>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</si>
  <si>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</si>
  <si>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</si>
  <si>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</si>
  <si>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</si>
  <si>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</si>
  <si>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</si>
  <si>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</si>
  <si>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</si>
  <si>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</si>
  <si>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</si>
  <si>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</si>
  <si>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</si>
  <si>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</si>
  <si>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</si>
  <si>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</si>
  <si>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</si>
  <si>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</si>
  <si>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</si>
  <si>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</si>
  <si>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</si>
  <si>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</si>
  <si>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</si>
  <si>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</si>
  <si>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</si>
  <si>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</si>
  <si>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</si>
  <si>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</si>
  <si>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</si>
  <si>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</si>
  <si>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</si>
  <si>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</si>
  <si>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</si>
  <si>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</si>
  <si>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</si>
  <si>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</si>
  <si>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</si>
  <si>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</si>
  <si>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</si>
  <si>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</si>
  <si>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</si>
  <si>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</si>
  <si>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</si>
  <si>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</si>
  <si>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</si>
  <si>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</si>
  <si>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</si>
  <si>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</si>
  <si>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</si>
  <si>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</si>
  <si>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</si>
  <si>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</si>
  <si>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</si>
  <si>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</si>
  <si>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</si>
  <si>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</si>
  <si>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</si>
  <si>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</si>
  <si>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</si>
  <si>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</si>
  <si>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</si>
  <si>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</si>
  <si>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</si>
  <si>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</si>
  <si>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</si>
  <si>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</si>
  <si>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</si>
  <si>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</si>
  <si>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</si>
  <si>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</si>
  <si>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</si>
  <si>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</si>
  <si>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</si>
  <si>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</si>
  <si>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</si>
  <si>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</si>
  <si>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</si>
  <si>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</si>
  <si>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</si>
  <si>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</si>
  <si>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</si>
  <si>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</si>
  <si>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</si>
  <si>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</si>
  <si>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</si>
  <si>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</si>
  <si>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</si>
  <si>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</si>
  <si>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</si>
  <si>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</si>
  <si>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</si>
  <si>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</si>
  <si>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</si>
  <si>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</si>
  <si>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</si>
  <si>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</si>
  <si>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</si>
  <si>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</si>
  <si>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</si>
  <si>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</si>
  <si>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</si>
  <si>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</si>
  <si>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</si>
  <si>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</si>
  <si>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</si>
  <si>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</si>
  <si>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</si>
  <si>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</si>
  <si>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</si>
  <si>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</si>
  <si>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</si>
  <si>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</si>
  <si>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</si>
  <si>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</si>
  <si>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</si>
  <si>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</si>
  <si>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</si>
  <si>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</si>
  <si>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</si>
  <si>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</si>
  <si>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</si>
  <si>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</si>
  <si>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</si>
  <si>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</si>
  <si>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</si>
  <si>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</si>
  <si>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</si>
  <si>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</si>
  <si>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</si>
  <si>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</si>
  <si>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</si>
  <si>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</si>
  <si>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</si>
  <si>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</si>
  <si>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</si>
  <si>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</si>
  <si>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</si>
  <si>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</si>
  <si>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</si>
  <si>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</si>
  <si>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</si>
  <si>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</si>
  <si>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</si>
  <si>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</si>
  <si>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</si>
  <si>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</si>
  <si>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</si>
  <si>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</si>
  <si>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</si>
  <si>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</si>
  <si>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</si>
  <si>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</si>
  <si>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</si>
  <si>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</si>
  <si>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</si>
  <si>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</si>
  <si>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</si>
  <si>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</si>
  <si>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</si>
  <si>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</si>
  <si>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</si>
  <si>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</si>
  <si>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</si>
  <si>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</si>
  <si>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</si>
  <si>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</si>
  <si>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</si>
  <si>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</si>
  <si>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</si>
  <si>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</si>
  <si>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</si>
  <si>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</si>
  <si>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</si>
  <si>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</si>
  <si>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</si>
  <si>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</si>
  <si>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</si>
  <si>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</si>
  <si>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</si>
  <si>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</si>
  <si>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</si>
  <si>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</si>
  <si>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</si>
  <si>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</si>
  <si>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</si>
  <si>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</si>
  <si>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</si>
  <si>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</si>
  <si>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</si>
  <si>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</si>
  <si>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</si>
  <si>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</si>
  <si>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</si>
  <si>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</si>
  <si>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</si>
  <si>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</si>
  <si>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</si>
  <si>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</si>
  <si>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</si>
  <si>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</si>
  <si>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</si>
  <si>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</si>
  <si>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</si>
  <si>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</si>
  <si>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</si>
  <si>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</si>
  <si>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</si>
  <si>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</si>
  <si>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</si>
  <si>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</si>
  <si>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</si>
  <si>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</si>
  <si>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</si>
  <si>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</si>
  <si>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</si>
  <si>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</si>
  <si>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</si>
  <si>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</si>
  <si>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</si>
  <si>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</si>
  <si>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</si>
  <si>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</si>
  <si>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</si>
  <si>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</si>
  <si>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</si>
  <si>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</si>
  <si>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</si>
  <si>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</si>
  <si>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</si>
  <si>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</si>
  <si>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</si>
  <si>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</si>
  <si>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</si>
  <si>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</si>
  <si>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</si>
  <si>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</si>
  <si>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</si>
  <si>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</si>
  <si>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</si>
  <si>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</si>
  <si>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</si>
  <si>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</si>
  <si>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</si>
  <si>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</si>
  <si>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</si>
  <si>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</si>
  <si>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</si>
  <si>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</si>
  <si>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</si>
  <si>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</si>
  <si>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</si>
  <si>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</si>
  <si>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</si>
  <si>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</si>
  <si>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</si>
  <si>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</si>
  <si>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</si>
  <si>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</si>
  <si>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</si>
  <si>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</si>
  <si>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</si>
  <si>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</si>
  <si>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</si>
  <si>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</si>
  <si>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</si>
  <si>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</si>
  <si>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</si>
  <si>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</si>
  <si>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</si>
  <si>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</si>
  <si>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</si>
  <si>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</si>
  <si>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</si>
  <si>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</si>
  <si>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</si>
  <si>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</si>
  <si>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</si>
  <si>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</si>
  <si>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</si>
  <si>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</si>
  <si>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</si>
  <si>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</si>
  <si>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</si>
  <si>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</si>
  <si>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</si>
  <si>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</si>
  <si>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</si>
  <si>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</si>
  <si>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</si>
  <si>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</si>
  <si>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</si>
  <si>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</si>
  <si>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</si>
  <si>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</si>
  <si>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</si>
  <si>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</si>
  <si>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</si>
  <si>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</si>
  <si>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</si>
  <si>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</si>
  <si>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</si>
  <si>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</si>
  <si>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</si>
  <si>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</si>
  <si>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</si>
  <si>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</si>
  <si>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</si>
  <si>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</si>
  <si>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</si>
  <si>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</si>
  <si>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</si>
  <si>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</si>
  <si>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</si>
  <si>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</si>
  <si>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</si>
  <si>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</si>
  <si>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</si>
  <si>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</si>
  <si>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</si>
  <si>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</si>
  <si>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</si>
  <si>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</si>
  <si>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</si>
  <si>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</si>
  <si>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</si>
  <si>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</si>
  <si>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</si>
  <si>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</si>
  <si>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</si>
  <si>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</si>
  <si>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</si>
  <si>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</si>
  <si>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</si>
  <si>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</si>
  <si>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</si>
  <si>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</si>
  <si>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</si>
  <si>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</si>
  <si>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</si>
  <si>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</si>
  <si>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</si>
  <si>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</si>
  <si>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</si>
  <si>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</si>
  <si>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</si>
  <si>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</si>
  <si>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</si>
  <si>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</si>
  <si>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</si>
  <si>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</si>
  <si>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</si>
  <si>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</si>
  <si>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</si>
  <si>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</si>
  <si>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</si>
  <si>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</si>
  <si>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</si>
  <si>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</si>
  <si>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</si>
  <si>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</si>
  <si>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</si>
  <si>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</si>
  <si>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</si>
  <si>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</si>
  <si>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</si>
  <si>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</si>
  <si>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</si>
  <si>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</si>
  <si>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</si>
  <si>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</si>
  <si>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</si>
  <si>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</si>
  <si>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</si>
  <si>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</si>
  <si>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</si>
  <si>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</si>
  <si>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</si>
  <si>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</si>
  <si>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</si>
  <si>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</si>
  <si>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</si>
  <si>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</si>
  <si>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</si>
  <si>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</si>
  <si>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</si>
  <si>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</si>
  <si>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</si>
  <si>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</si>
  <si>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</si>
  <si>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</si>
  <si>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</si>
  <si>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</si>
  <si>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</si>
  <si>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</si>
  <si>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</si>
  <si>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</si>
  <si>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</si>
  <si>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</si>
  <si>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</si>
  <si>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</si>
  <si>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</si>
  <si>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</si>
  <si>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</si>
  <si>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</si>
  <si>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</si>
  <si>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</si>
  <si>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</si>
  <si>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</si>
  <si>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</si>
  <si>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</si>
  <si>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</si>
  <si>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</si>
  <si>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</si>
  <si>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</si>
  <si>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</si>
  <si>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</si>
  <si>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</si>
  <si>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</si>
  <si>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</si>
  <si>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</si>
  <si>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</si>
  <si>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</si>
  <si>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</si>
  <si>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</si>
  <si>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</si>
  <si>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</si>
  <si>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</si>
  <si>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</si>
  <si>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</si>
  <si>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</si>
  <si>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</si>
  <si>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</si>
  <si>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</si>
  <si>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</si>
  <si>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</si>
  <si>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</si>
  <si>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</si>
  <si>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</si>
  <si>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</si>
  <si>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</si>
  <si>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</si>
  <si>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</si>
  <si>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</si>
  <si>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</si>
  <si>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</si>
  <si>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</si>
  <si>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</si>
  <si>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</si>
  <si>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</si>
  <si>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</si>
  <si>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</si>
  <si>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</si>
  <si>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</si>
  <si>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</si>
  <si>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</si>
  <si>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</si>
  <si>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</si>
  <si>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</si>
  <si>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</si>
  <si>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</si>
  <si>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</si>
  <si>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</si>
  <si>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</si>
  <si>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</si>
  <si>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</si>
  <si>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</si>
  <si>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</si>
  <si>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</si>
  <si>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</si>
  <si>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</si>
  <si>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</si>
  <si>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</si>
  <si>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</si>
  <si>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</si>
  <si>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</si>
  <si>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</si>
  <si>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</si>
  <si>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</si>
  <si>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</si>
  <si>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</si>
  <si>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</si>
  <si>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</si>
  <si>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</si>
  <si>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</si>
  <si>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</si>
  <si>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</si>
  <si>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</si>
  <si>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</si>
  <si>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</si>
  <si>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</si>
  <si>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</si>
  <si>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</si>
  <si>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</si>
  <si>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</si>
  <si>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</si>
  <si>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</si>
  <si>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</si>
  <si>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</si>
  <si>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</si>
  <si>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</si>
  <si>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</si>
  <si>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</si>
  <si>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</si>
  <si>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</si>
  <si>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</si>
  <si>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</si>
  <si>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</si>
  <si>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</si>
  <si>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</si>
  <si>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</si>
  <si>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</si>
  <si>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</si>
  <si>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</si>
  <si>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</si>
  <si>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</si>
  <si>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</si>
  <si>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</si>
  <si>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</si>
  <si>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</si>
  <si>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</si>
  <si>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</si>
  <si>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</si>
  <si>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</si>
  <si>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</si>
  <si>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</si>
  <si>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</si>
  <si>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</si>
  <si>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</si>
  <si>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</si>
  <si>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</si>
  <si>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</si>
  <si>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</si>
  <si>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</si>
  <si>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</si>
  <si>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</si>
  <si>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</si>
  <si>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</si>
  <si>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</si>
  <si>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</si>
  <si>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</si>
  <si>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</si>
  <si>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</si>
  <si>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</si>
  <si>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</si>
  <si>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</si>
  <si>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</si>
  <si>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</si>
  <si>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</si>
  <si>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</si>
  <si>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</si>
  <si>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</si>
  <si>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</si>
  <si>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</si>
  <si>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</si>
  <si>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</si>
  <si>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</si>
  <si>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</si>
  <si>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</si>
  <si>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</si>
  <si>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</si>
  <si>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</si>
  <si>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</si>
  <si>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</si>
  <si>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</si>
  <si>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</si>
  <si>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</si>
  <si>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</si>
  <si>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</si>
  <si>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</si>
  <si>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</si>
  <si>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</si>
  <si>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</si>
  <si>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</si>
  <si>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</si>
  <si>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</si>
  <si>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</si>
  <si>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</si>
  <si>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</si>
  <si>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</si>
  <si>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</si>
  <si>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</si>
  <si>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</si>
  <si>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</si>
  <si>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</si>
  <si>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</si>
  <si>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</si>
  <si>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</si>
  <si>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</si>
  <si>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</si>
  <si>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</si>
  <si>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</si>
  <si>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</si>
  <si>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</si>
  <si>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</si>
  <si>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</si>
  <si>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</si>
  <si>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</si>
  <si>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</si>
  <si>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</si>
  <si>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</si>
  <si>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</si>
  <si>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</si>
  <si>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</si>
  <si>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</si>
  <si>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</si>
  <si>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</si>
  <si>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</si>
  <si>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</si>
  <si>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</si>
  <si>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</si>
  <si>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</si>
  <si>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</si>
  <si>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</si>
  <si>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</si>
  <si>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</si>
  <si>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</si>
  <si>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</si>
  <si>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</si>
  <si>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</si>
  <si>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</si>
  <si>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</si>
  <si>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</si>
  <si>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</si>
  <si>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</si>
  <si>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</si>
  <si>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</si>
  <si>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</si>
  <si>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</si>
  <si>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</si>
  <si>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</si>
  <si>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</si>
  <si>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</si>
  <si>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</si>
  <si>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</si>
  <si>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</si>
  <si>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</si>
  <si>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</si>
  <si>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</si>
  <si>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</si>
  <si>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</si>
  <si>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</si>
  <si>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</si>
  <si>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</si>
  <si>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</si>
  <si>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</si>
  <si>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</si>
  <si>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</si>
  <si>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</si>
  <si>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</si>
  <si>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</si>
  <si>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</si>
  <si>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</si>
  <si>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</si>
  <si>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</si>
  <si>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</si>
  <si>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</si>
  <si>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</si>
  <si>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</si>
  <si>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</si>
  <si>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</si>
  <si>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</si>
  <si>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</si>
  <si>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</si>
  <si>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</si>
  <si>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</si>
  <si>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</si>
  <si>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</si>
  <si>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</si>
  <si>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</si>
  <si>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</si>
  <si>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</si>
  <si>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</si>
  <si>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</si>
  <si>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</si>
  <si>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</si>
  <si>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</si>
  <si>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</si>
  <si>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</si>
  <si>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</si>
  <si>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</si>
  <si>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</si>
  <si>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</si>
  <si>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</si>
  <si>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</si>
  <si>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</si>
  <si>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</si>
  <si>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</si>
  <si>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</si>
  <si>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</si>
  <si>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</si>
  <si>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</si>
  <si>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</si>
  <si>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</si>
  <si>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</si>
  <si>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</si>
  <si>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</si>
  <si>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</si>
  <si>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</si>
  <si>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</si>
  <si>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</si>
  <si>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</si>
  <si>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</si>
  <si>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</si>
  <si>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</si>
  <si>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</si>
  <si>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</si>
  <si>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</si>
  <si>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</si>
  <si>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</si>
  <si>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</si>
  <si>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</si>
  <si>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</si>
  <si>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</si>
  <si>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</si>
  <si>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</si>
  <si>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</si>
  <si>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</si>
  <si>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</si>
  <si>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</si>
  <si>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</si>
  <si>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</si>
  <si>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</si>
  <si>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</si>
  <si>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</si>
  <si>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</si>
  <si>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</si>
  <si>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</si>
  <si>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</si>
  <si>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</si>
  <si>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</si>
  <si>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</si>
  <si>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</si>
  <si>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</si>
  <si>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</si>
  <si>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</si>
  <si>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</si>
  <si>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</si>
  <si>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</si>
  <si>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</si>
  <si>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</si>
  <si>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</si>
  <si>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</si>
  <si>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</si>
  <si>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</si>
  <si>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</si>
  <si>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</si>
  <si>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</si>
  <si>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</si>
  <si>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</si>
  <si>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</si>
  <si>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</si>
  <si>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</si>
  <si>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</si>
  <si>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</si>
  <si>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</si>
  <si>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</si>
  <si>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</si>
  <si>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</si>
  <si>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</si>
  <si>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</si>
  <si>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</si>
  <si>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</si>
  <si>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</si>
  <si>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</si>
  <si>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</si>
  <si>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</si>
  <si>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</si>
  <si>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</si>
  <si>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</si>
  <si>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</si>
  <si>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</si>
  <si>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</si>
  <si>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</si>
  <si>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</si>
  <si>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</si>
  <si>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</si>
  <si>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</si>
  <si>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</si>
  <si>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</si>
  <si>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</si>
  <si>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</si>
  <si>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</si>
  <si>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</si>
  <si>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</si>
  <si>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</si>
  <si>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</si>
  <si>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</si>
  <si>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</si>
  <si>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</si>
  <si>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</si>
  <si>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</si>
  <si>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</si>
  <si>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</si>
  <si>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</si>
  <si>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</si>
  <si>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</si>
  <si>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</si>
  <si>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</si>
  <si>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</si>
  <si>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</si>
  <si>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</si>
  <si>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</si>
  <si>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</si>
  <si>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</si>
  <si>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</si>
  <si>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</si>
  <si>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</si>
  <si>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</si>
  <si>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</si>
  <si>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</si>
  <si>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</si>
  <si>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</si>
  <si>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</si>
  <si>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</si>
  <si>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</si>
  <si>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</si>
  <si>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</si>
  <si>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</si>
  <si>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</si>
  <si>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</si>
  <si>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</si>
  <si>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</si>
  <si>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</si>
  <si>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</si>
  <si>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</si>
  <si>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</si>
  <si>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</si>
  <si>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</si>
  <si>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</si>
  <si>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</si>
  <si>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</si>
  <si>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</si>
  <si>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</si>
  <si>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</si>
  <si>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</si>
  <si>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</si>
  <si>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</si>
  <si>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</si>
  <si>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</si>
  <si>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</si>
  <si>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</si>
  <si>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</si>
  <si>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</si>
  <si>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</si>
  <si>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</si>
  <si>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</si>
  <si>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</si>
  <si>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</si>
  <si>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</si>
  <si>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</si>
  <si>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</si>
  <si>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</si>
  <si>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</si>
  <si>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</si>
  <si>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</si>
  <si>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</si>
  <si>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</si>
  <si>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</si>
  <si>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</si>
  <si>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</si>
  <si>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</si>
  <si>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</si>
  <si>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</si>
  <si>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</si>
  <si>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</si>
  <si>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</si>
  <si>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</si>
  <si>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</si>
  <si>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</si>
  <si>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</si>
  <si>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</si>
  <si>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</si>
  <si>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</si>
  <si>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</si>
  <si>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</si>
  <si>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</si>
  <si>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</si>
  <si>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</si>
  <si>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</si>
  <si>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</si>
  <si>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</si>
  <si>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</si>
  <si>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</si>
  <si>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</si>
  <si>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</si>
  <si>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</si>
  <si>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</si>
  <si>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</si>
  <si>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</si>
  <si>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</si>
  <si>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</si>
  <si>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</si>
  <si>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</si>
  <si>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</si>
  <si>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</si>
  <si>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</si>
  <si>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</si>
  <si>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</si>
  <si>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</si>
  <si>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</si>
  <si>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</si>
  <si>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</si>
  <si>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</si>
  <si>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</si>
  <si>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</si>
  <si>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</si>
  <si>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</si>
  <si>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</si>
  <si>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</si>
  <si>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</si>
  <si>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</si>
  <si>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</si>
  <si>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</si>
  <si>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</si>
  <si>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</si>
  <si>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</si>
  <si>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</si>
  <si>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</si>
  <si>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</si>
  <si>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</si>
  <si>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</si>
  <si>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</si>
  <si>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</si>
  <si>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</si>
  <si>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</si>
  <si>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</si>
  <si>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</si>
  <si>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</si>
  <si>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</si>
  <si>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</si>
  <si>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</si>
  <si>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</si>
  <si>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</si>
  <si>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</si>
  <si>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</si>
  <si>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</si>
  <si>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</si>
  <si>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</si>
  <si>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</si>
  <si>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</si>
  <si>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</si>
  <si>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</si>
  <si>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</si>
  <si>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</si>
  <si>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</si>
  <si>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</si>
  <si>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</si>
  <si>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</si>
  <si>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</si>
  <si>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</si>
  <si>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</si>
  <si>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</si>
  <si>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</si>
  <si>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</si>
  <si>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</si>
  <si>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</si>
  <si>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</si>
  <si>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</si>
  <si>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</si>
  <si>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</si>
  <si>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</si>
  <si>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</si>
  <si>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</si>
  <si>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</si>
  <si>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</si>
  <si>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</si>
  <si>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</si>
  <si>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</si>
  <si>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</si>
  <si>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</si>
  <si>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</si>
  <si>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</si>
  <si>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</si>
  <si>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</si>
  <si>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</si>
  <si>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</si>
  <si>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</si>
  <si>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</si>
  <si>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</si>
  <si>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</si>
  <si>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</si>
  <si>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</si>
  <si>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</si>
  <si>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</si>
  <si>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</si>
  <si>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</si>
  <si>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</si>
  <si>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</si>
  <si>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</si>
  <si>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</si>
  <si>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</si>
  <si>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</si>
  <si>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</si>
  <si>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</si>
  <si>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</si>
  <si>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</si>
  <si>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</si>
  <si>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</si>
  <si>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</si>
  <si>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</si>
  <si>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</si>
  <si>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</si>
  <si>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</si>
  <si>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</si>
  <si>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</si>
  <si>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</si>
  <si>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</si>
  <si>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</si>
  <si>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</si>
  <si>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</si>
  <si>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</si>
  <si>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</si>
  <si>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</si>
  <si>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</si>
  <si>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</si>
  <si>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</si>
  <si>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</si>
  <si>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</si>
  <si>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</si>
  <si>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</si>
  <si>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</si>
  <si>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</si>
  <si>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</si>
  <si>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</si>
  <si>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</si>
  <si>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</si>
  <si>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</si>
  <si>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</si>
  <si>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</si>
  <si>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</si>
  <si>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</si>
  <si>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</si>
  <si>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</si>
  <si>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</si>
  <si>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</si>
  <si>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</si>
  <si>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</si>
  <si>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</si>
  <si>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</si>
  <si>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</si>
  <si>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</si>
  <si>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</si>
  <si>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</si>
  <si>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</si>
  <si>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</si>
  <si>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</si>
  <si>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</si>
  <si>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</si>
  <si>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</si>
  <si>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</si>
  <si>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</si>
  <si>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</si>
  <si>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</si>
  <si>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</si>
  <si>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</si>
  <si>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</si>
  <si>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</si>
  <si>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</si>
  <si>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</si>
  <si>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</si>
  <si>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</si>
  <si>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</si>
  <si>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</si>
  <si>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</si>
  <si>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</si>
  <si>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</si>
  <si>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</si>
  <si>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</si>
  <si>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</si>
  <si>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</si>
  <si>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</si>
  <si>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</si>
  <si>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</si>
  <si>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</si>
  <si>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</si>
  <si>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</si>
  <si>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</si>
  <si>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</si>
  <si>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</si>
  <si>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</si>
  <si>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</si>
  <si>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</si>
  <si>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</si>
  <si>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</si>
  <si>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</si>
  <si>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</si>
  <si>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</si>
  <si>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</si>
  <si>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</si>
  <si>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</si>
  <si>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</si>
  <si>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</si>
  <si>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</si>
  <si>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</si>
  <si>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2021-5-20000001.0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</si>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</sst>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c r="K20" s="151"/>
      <c r="L20" s="152"/>
      <c r="M20" s="152">
        <v>44561</v>
      </c>
      <c r="N20" s="135">
        <f>+(M20-L20)/30</f>
        <v>1485.3666666666666</v>
      </c>
      <c r="O20" s="138"/>
      <c r="U20" s="134"/>
      <c r="V20" s="105">
        <f ca="1">NOW()</f>
        <v>44194.823762152781</v>
      </c>
      <c r="W20" s="105">
        <f ca="1">NOW()</f>
        <v>44194.823762152781</v>
      </c>
    </row>
    <row r="21" spans="1:23" ht="30" customHeight="1" outlineLevel="1" x14ac:dyDescent="0.3">
      <c r="A21" s="9"/>
      <c r="B21" s="71"/>
      <c r="C21" s="5"/>
      <c r="D21" s="5"/>
      <c r="E21" s="5"/>
      <c r="F21" s="5"/>
      <c r="G21" s="5"/>
      <c r="H21" s="70"/>
      <c r="I21" s="149" t="s">
        <v>36</v>
      </c>
      <c r="J21" s="150" t="s">
        <v>85</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36</v>
      </c>
      <c r="J22" s="150" t="s">
        <v>148</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36</v>
      </c>
      <c r="J23" s="150" t="s">
        <v>156</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36</v>
      </c>
      <c r="J24" s="150" t="s">
        <v>102</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36</v>
      </c>
      <c r="J25" s="150" t="s">
        <v>45</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36</v>
      </c>
      <c r="J26" s="150" t="s">
        <v>138</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36</v>
      </c>
      <c r="J27" s="150" t="s">
        <v>107</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36</v>
      </c>
      <c r="J28" s="150" t="s">
        <v>85</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36</v>
      </c>
      <c r="J29" s="150" t="s">
        <v>101</v>
      </c>
      <c r="K29" s="151"/>
      <c r="L29" s="152"/>
      <c r="M29" s="152">
        <v>44561</v>
      </c>
      <c r="N29" s="136">
        <f t="shared" si="1"/>
        <v>1485.3666666666666</v>
      </c>
      <c r="O29" s="139"/>
    </row>
    <row r="30" spans="1:23" ht="30" customHeight="1" outlineLevel="1" x14ac:dyDescent="0.25">
      <c r="A30" s="9"/>
      <c r="B30" s="71"/>
      <c r="C30" s="5"/>
      <c r="D30" s="5"/>
      <c r="E30" s="5"/>
      <c r="F30" s="5"/>
      <c r="G30" s="5"/>
      <c r="H30" s="70"/>
      <c r="I30" s="149" t="s">
        <v>36</v>
      </c>
      <c r="J30" s="150" t="s">
        <v>102</v>
      </c>
      <c r="K30" s="151"/>
      <c r="L30" s="152"/>
      <c r="M30" s="152">
        <v>44561</v>
      </c>
      <c r="N30" s="136">
        <f t="shared" si="1"/>
        <v>1485.3666666666666</v>
      </c>
      <c r="O30" s="139"/>
    </row>
    <row r="31" spans="1:23" ht="30" customHeight="1" outlineLevel="1" x14ac:dyDescent="0.25">
      <c r="A31" s="9"/>
      <c r="B31" s="71"/>
      <c r="C31" s="5"/>
      <c r="D31" s="5"/>
      <c r="E31" s="5"/>
      <c r="F31" s="5"/>
      <c r="G31" s="5"/>
      <c r="H31" s="70"/>
      <c r="I31" s="149" t="s">
        <v>36</v>
      </c>
      <c r="J31" s="150" t="s">
        <v>94</v>
      </c>
      <c r="K31" s="151"/>
      <c r="L31" s="152"/>
      <c r="M31" s="152">
        <v>44561</v>
      </c>
      <c r="N31" s="136">
        <f t="shared" si="1"/>
        <v>1485.3666666666666</v>
      </c>
      <c r="O31" s="139"/>
    </row>
    <row r="32" spans="1:23" ht="30" customHeight="1" outlineLevel="1" x14ac:dyDescent="0.25">
      <c r="A32" s="9"/>
      <c r="B32" s="71"/>
      <c r="C32" s="5"/>
      <c r="D32" s="5"/>
      <c r="E32" s="5"/>
      <c r="F32" s="5"/>
      <c r="G32" s="5"/>
      <c r="H32" s="70"/>
      <c r="I32" s="149" t="s">
        <v>36</v>
      </c>
      <c r="J32" s="150" t="s">
        <v>42</v>
      </c>
      <c r="K32" s="151">
        <v>3340253471</v>
      </c>
      <c r="L32" s="152"/>
      <c r="M32" s="152">
        <v>44561</v>
      </c>
      <c r="N32" s="136">
        <f t="shared" si="1"/>
        <v>1485.3666666666666</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100207604.13</v>
      </c>
      <c r="F185" s="92"/>
      <c r="G185" s="93"/>
      <c r="H185" s="88"/>
      <c r="I185" s="90" t="s">
        <v>2627</v>
      </c>
      <c r="J185" s="166">
        <f>+SUM(M179:M183)</f>
        <v>0.03</v>
      </c>
      <c r="K185" s="237" t="s">
        <v>2628</v>
      </c>
      <c r="L185" s="237"/>
      <c r="M185" s="94">
        <f>+J185*(SUM(K20:K35))</f>
        <v>100207604.13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2020-12-30T00:46:53Z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