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codeName="ThisWorkbook"/>
  <mc:AlternateContent xmlns:mc="http://schemas.openxmlformats.org/markup-compatibility/2006">
    <mc:Choice Requires="x15">
      <x15ac:absPath xmlns:x15ac="http://schemas.microsoft.com/office/spreadsheetml/2010/11/ac" url="C:\Users\HP\Desktop\MANIFESTACION\"/>
    </mc:Choice>
  </mc:AlternateContent>
  <xr:revisionPtr revIDLastSave="0" documentId="8_{E76B5F95-016A-4106-9382-7CDAAEC8519C}" xr6:coauthVersionLast="40" xr6:coauthVersionMax="40"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<sst xmlns="http://schemas.openxmlformats.org/spreadsheetml/2006/main" count="3200" uniqueCount="2717">
  <si>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</si>
  <si>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</si>
  <si>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</si>
  <si>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</si>
  <si>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</si>
  <si>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</si>
  <si>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</si>
  <si>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</si>
  <si>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</si>
  <si>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</si>
  <si>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</si>
  <si>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</si>
  <si>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</si>
  <si>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</si>
  <si>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</si>
  <si>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</si>
  <si>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</si>
  <si>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</si>
  <si>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</si>
  <si>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</si>
  <si>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</si>
  <si>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</si>
  <si>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</si>
  <si>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</si>
  <si>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</si>
  <si>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</si>
  <si>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</si>
  <si>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</si>
  <si>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</si>
  <si>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</si>
  <si>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</si>
  <si>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</si>
  <si>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</si>
  <si>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</si>
  <si>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</si>
  <si>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</si>
  <si>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</si>
  <si>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</si>
  <si>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</si>
  <si>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</si>
  <si>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</si>
  <si>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</si>
  <si>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</si>
  <si>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</si>
  <si>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</si>
  <si>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</si>
  <si>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</si>
  <si>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</si>
  <si>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</si>
  <si>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</si>
  <si>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</si>
  <si>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</si>
  <si>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</si>
  <si>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</si>
  <si>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</si>
  <si>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</si>
  <si>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</si>
  <si>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</si>
  <si>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</si>
  <si>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</si>
  <si>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</si>
  <si>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</si>
  <si>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</si>
  <si>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</si>
  <si>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</si>
  <si>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</si>
  <si>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</si>
  <si>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</si>
  <si>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</si>
  <si>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</si>
  <si>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</si>
  <si>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</si>
  <si>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</si>
  <si>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</si>
  <si>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</si>
  <si>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</si>
  <si>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</si>
  <si>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</si>
  <si>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</si>
  <si>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</si>
  <si>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</si>
  <si>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</si>
  <si>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</si>
  <si>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</si>
  <si>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</si>
  <si>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</si>
  <si>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</si>
  <si>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</si>
  <si>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</si>
  <si>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</si>
  <si>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</si>
  <si>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</si>
  <si>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</si>
  <si>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</si>
  <si>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</si>
  <si>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</si>
  <si>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</si>
  <si>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</si>
  <si>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</si>
  <si>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</si>
  <si>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</si>
  <si>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</si>
  <si>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</si>
  <si>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</si>
  <si>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</si>
  <si>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</si>
  <si>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</si>
  <si>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</si>
  <si>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</si>
  <si>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</si>
  <si>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</si>
  <si>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</si>
  <si>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</si>
  <si>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</si>
  <si>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</si>
  <si>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</si>
  <si>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</si>
  <si>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</si>
  <si>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</si>
  <si>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</si>
  <si>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</si>
  <si>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</si>
  <si>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</si>
  <si>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</si>
  <si>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</si>
  <si>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</si>
  <si>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</si>
  <si>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</si>
  <si>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</si>
  <si>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</si>
  <si>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</si>
  <si>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</si>
  <si>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</si>
  <si>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</si>
  <si>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</si>
  <si>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</si>
  <si>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</si>
  <si>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</si>
  <si>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</si>
  <si>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</si>
  <si>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</si>
  <si>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</si>
  <si>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</si>
  <si>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</si>
  <si>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</si>
  <si>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</si>
  <si>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</si>
  <si>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</si>
  <si>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</si>
  <si>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</si>
  <si>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</si>
  <si>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</si>
  <si>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</si>
  <si>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</si>
  <si>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</si>
  <si>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</si>
  <si>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</si>
  <si>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</si>
  <si>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</si>
  <si>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</si>
  <si>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</si>
  <si>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</si>
  <si>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</si>
  <si>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</si>
  <si>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</si>
  <si>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</si>
  <si>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</si>
  <si>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</si>
  <si>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</si>
  <si>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</si>
  <si>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</si>
  <si>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</si>
  <si>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</si>
  <si>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</si>
  <si>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</si>
  <si>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</si>
  <si>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</si>
  <si>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</si>
  <si>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</si>
  <si>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</si>
  <si>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</si>
  <si>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</si>
  <si>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</si>
  <si>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</si>
  <si>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</si>
  <si>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</si>
  <si>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</si>
  <si>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</si>
  <si>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</si>
  <si>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</si>
  <si>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</si>
  <si>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</si>
  <si>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</si>
  <si>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</si>
  <si>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</si>
  <si>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</si>
  <si>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</si>
  <si>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</si>
  <si>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</si>
  <si>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</si>
  <si>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</si>
  <si>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</si>
  <si>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</si>
  <si>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</si>
  <si>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</si>
  <si>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</si>
  <si>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</si>
  <si>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</si>
  <si>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</si>
  <si>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</si>
  <si>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</si>
  <si>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</si>
  <si>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</si>
  <si>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</si>
  <si>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</si>
  <si>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</si>
  <si>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</si>
  <si>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</si>
  <si>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</si>
  <si>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</si>
  <si>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</si>
  <si>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</si>
  <si>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</si>
  <si>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</si>
  <si>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</si>
  <si>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</si>
  <si>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</si>
  <si>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</si>
  <si>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</si>
  <si>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</si>
  <si>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</si>
  <si>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</si>
  <si>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</si>
  <si>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</si>
  <si>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</si>
  <si>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</si>
  <si>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</si>
  <si>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</si>
  <si>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</si>
  <si>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</si>
  <si>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</si>
  <si>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</si>
  <si>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</si>
  <si>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</si>
  <si>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</si>
  <si>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</si>
  <si>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</si>
  <si>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</si>
  <si>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</si>
  <si>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</si>
  <si>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</si>
  <si>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</si>
  <si>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</si>
  <si>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</si>
  <si>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</si>
  <si>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</si>
  <si>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</si>
  <si>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</si>
  <si>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</si>
  <si>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</si>
  <si>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</si>
  <si>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</si>
  <si>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</si>
  <si>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</si>
  <si>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</si>
  <si>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</si>
  <si>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</si>
  <si>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</si>
  <si>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</si>
  <si>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</si>
  <si>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</si>
  <si>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</si>
  <si>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</si>
  <si>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</si>
  <si>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</si>
  <si>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</si>
  <si>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</si>
  <si>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</si>
  <si>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</si>
  <si>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</si>
  <si>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</si>
  <si>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</si>
  <si>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</si>
  <si>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</si>
  <si>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</si>
  <si>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</si>
  <si>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</si>
  <si>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</si>
  <si>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</si>
  <si>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</si>
  <si>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</si>
  <si>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</si>
  <si>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</si>
  <si>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</si>
  <si>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</si>
  <si>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</si>
  <si>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</si>
  <si>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</si>
  <si>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</si>
  <si>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</si>
  <si>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</si>
  <si>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</si>
  <si>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</si>
  <si>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</si>
  <si>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</si>
  <si>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</si>
  <si>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</si>
  <si>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</si>
  <si>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</si>
  <si>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</si>
  <si>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</si>
  <si>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</si>
  <si>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</si>
  <si>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</si>
  <si>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</si>
  <si>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</si>
  <si>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</si>
  <si>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</si>
  <si>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</si>
  <si>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</si>
  <si>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</si>
  <si>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</si>
  <si>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</si>
  <si>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</si>
  <si>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</si>
  <si>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</si>
  <si>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</si>
  <si>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</si>
  <si>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</si>
  <si>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</si>
  <si>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</si>
  <si>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</si>
  <si>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</si>
  <si>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</si>
  <si>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</si>
  <si>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</si>
  <si>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</si>
  <si>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</si>
  <si>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</si>
  <si>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</si>
  <si>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</si>
  <si>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</si>
  <si>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</si>
  <si>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</si>
  <si>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</si>
  <si>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</si>
  <si>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</si>
  <si>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</si>
  <si>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</si>
  <si>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</si>
  <si>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</si>
  <si>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</si>
  <si>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</si>
  <si>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</si>
  <si>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</si>
  <si>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</si>
  <si>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</si>
  <si>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</si>
  <si>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</si>
  <si>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</si>
  <si>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</si>
  <si>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</si>
  <si>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</si>
  <si>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</si>
  <si>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</si>
  <si>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</si>
  <si>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</si>
  <si>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</si>
  <si>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</si>
  <si>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</si>
  <si>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</si>
  <si>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</si>
  <si>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</si>
  <si>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</si>
  <si>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</si>
  <si>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</si>
  <si>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</si>
  <si>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</si>
  <si>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</si>
  <si>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</si>
  <si>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</si>
  <si>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</si>
  <si>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</si>
  <si>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</si>
  <si>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</si>
  <si>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</si>
  <si>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</si>
  <si>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</si>
  <si>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</si>
  <si>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</si>
  <si>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</si>
  <si>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</si>
  <si>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</si>
  <si>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</si>
  <si>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</si>
  <si>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</si>
  <si>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</si>
  <si>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</si>
  <si>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</si>
  <si>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</si>
  <si>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</si>
  <si>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</si>
  <si>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</si>
  <si>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</si>
  <si>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</si>
  <si>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</si>
  <si>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</si>
  <si>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</si>
  <si>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</si>
  <si>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</si>
  <si>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</si>
  <si>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</si>
  <si>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</si>
  <si>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</si>
  <si>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</si>
  <si>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</si>
  <si>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</si>
  <si>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</si>
  <si>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</si>
  <si>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</si>
  <si>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</si>
  <si>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</si>
  <si>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</si>
  <si>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</si>
  <si>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</si>
  <si>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</si>
  <si>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</si>
  <si>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</si>
  <si>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</si>
  <si>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</si>
  <si>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</si>
  <si>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</si>
  <si>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</si>
  <si>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</si>
  <si>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</si>
  <si>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</si>
  <si>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</si>
  <si>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</si>
  <si>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</si>
  <si>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</si>
  <si>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</si>
  <si>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</si>
  <si>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</si>
  <si>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</si>
  <si>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</si>
  <si>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</si>
  <si>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</si>
  <si>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</si>
  <si>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</si>
  <si>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</si>
  <si>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</si>
  <si>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</si>
  <si>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</si>
  <si>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</si>
  <si>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</si>
  <si>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</si>
  <si>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</si>
  <si>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</si>
  <si>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</si>
  <si>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</si>
  <si>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</si>
  <si>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</si>
  <si>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</si>
  <si>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</si>
  <si>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</si>
  <si>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</si>
  <si>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</si>
  <si>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</si>
  <si>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</si>
  <si>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</si>
  <si>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</si>
  <si>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</si>
  <si>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</si>
  <si>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</si>
  <si>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</si>
  <si>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</si>
  <si>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</si>
  <si>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</si>
  <si>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</si>
  <si>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</si>
  <si>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</si>
  <si>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</si>
  <si>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</si>
  <si>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</si>
  <si>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</si>
  <si>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</si>
  <si>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</si>
  <si>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</si>
  <si>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</si>
  <si>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</si>
  <si>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</si>
  <si>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</si>
  <si>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</si>
  <si>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</si>
  <si>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</si>
  <si>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</si>
  <si>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</si>
  <si>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</si>
  <si>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</si>
  <si>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</si>
  <si>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</si>
  <si>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</si>
  <si>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</si>
  <si>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</si>
  <si>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</si>
  <si>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</si>
  <si>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</si>
  <si>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</si>
  <si>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</si>
  <si>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</si>
  <si>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</si>
  <si>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</si>
  <si>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</si>
  <si>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</si>
  <si>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</si>
  <si>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</si>
  <si>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</si>
  <si>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</si>
  <si>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</si>
  <si>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</si>
  <si>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</si>
  <si>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</si>
  <si>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</si>
  <si>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</si>
  <si>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</si>
  <si>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</si>
  <si>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</si>
  <si>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</si>
  <si>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</si>
  <si>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</si>
  <si>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</si>
  <si>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</si>
  <si>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</si>
  <si>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</si>
  <si>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</si>
  <si>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</si>
  <si>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</si>
  <si>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</si>
  <si>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</si>
  <si>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</si>
  <si>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</si>
  <si>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</si>
  <si>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</si>
  <si>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</si>
  <si>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</si>
  <si>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</si>
  <si>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</si>
  <si>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</si>
  <si>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</si>
  <si>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</si>
  <si>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</si>
  <si>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</si>
  <si>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</si>
  <si>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</si>
  <si>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</si>
  <si>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</si>
  <si>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</si>
  <si>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</si>
  <si>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</si>
  <si>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</si>
  <si>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</si>
  <si>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</si>
  <si>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</si>
  <si>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</si>
  <si>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</si>
  <si>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</si>
  <si>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</si>
  <si>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</si>
  <si>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</si>
  <si>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</si>
  <si>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</si>
  <si>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</si>
  <si>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</si>
  <si>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</si>
  <si>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</si>
  <si>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</si>
  <si>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</si>
  <si>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</si>
  <si>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</si>
  <si>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</si>
  <si>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</si>
  <si>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</si>
  <si>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</si>
  <si>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</si>
  <si>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</si>
  <si>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</si>
  <si>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</si>
  <si>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</si>
  <si>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</si>
  <si>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</si>
  <si>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</si>
  <si>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</si>
  <si>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</si>
  <si>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</si>
  <si>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</si>
  <si>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</si>
  <si>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</si>
  <si>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</si>
  <si>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</si>
  <si>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</si>
  <si>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</si>
  <si>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</si>
  <si>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</si>
  <si>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</si>
  <si>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</si>
  <si>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</si>
  <si>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</si>
  <si>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</si>
  <si>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</si>
  <si>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</si>
  <si>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</si>
  <si>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</si>
  <si>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</si>
  <si>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</si>
  <si>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</si>
  <si>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</si>
  <si>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</si>
  <si>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</si>
  <si>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</si>
  <si>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</si>
  <si>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</si>
  <si>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</si>
  <si>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</si>
  <si>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</si>
  <si>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</si>
  <si>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</si>
  <si>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</si>
  <si>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</si>
  <si>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</si>
  <si>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</si>
  <si>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</si>
  <si>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</si>
  <si>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</si>
  <si>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</si>
  <si>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</si>
  <si>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</si>
  <si>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</si>
  <si>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</si>
  <si>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</si>
  <si>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</si>
  <si>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</si>
  <si>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</si>
  <si>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</si>
  <si>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</si>
  <si>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</si>
  <si>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</si>
  <si>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</si>
  <si>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</si>
  <si>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</si>
  <si>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</si>
  <si>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</si>
  <si>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</si>
  <si>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</si>
  <si>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</si>
  <si>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</si>
  <si>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</si>
  <si>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</si>
  <si>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</si>
  <si>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</si>
  <si>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</si>
  <si>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</si>
  <si>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</si>
  <si>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</si>
  <si>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</si>
  <si>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</si>
  <si>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</si>
  <si>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</si>
  <si>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</si>
  <si>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</si>
  <si>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</si>
  <si>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</si>
  <si>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</si>
  <si>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</si>
  <si>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</si>
  <si>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</si>
  <si>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</si>
  <si>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</si>
  <si>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</si>
  <si>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</si>
  <si>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</si>
  <si>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</si>
  <si>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</si>
  <si>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</si>
  <si>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</si>
  <si>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</si>
  <si>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</si>
  <si>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</si>
  <si>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</si>
  <si>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</si>
  <si>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</si>
  <si>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</si>
  <si>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</si>
  <si>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</si>
  <si>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</si>
  <si>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</si>
  <si>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</si>
  <si>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</si>
  <si>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</si>
  <si>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</si>
  <si>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</si>
  <si>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</si>
  <si>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</si>
  <si>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</si>
  <si>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</si>
  <si>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</si>
  <si>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</si>
  <si>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</si>
  <si>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</si>
  <si>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</si>
  <si>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</si>
  <si>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</si>
  <si>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</si>
  <si>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</si>
  <si>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</si>
  <si>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</si>
  <si>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</si>
  <si>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</si>
  <si>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</si>
  <si>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</si>
  <si>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</si>
  <si>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</si>
  <si>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</si>
  <si>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</si>
  <si>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</si>
  <si>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</si>
  <si>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</si>
  <si>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</si>
  <si>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</si>
  <si>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</si>
  <si>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</si>
  <si>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</si>
  <si>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</si>
  <si>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</si>
  <si>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</si>
  <si>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</si>
  <si>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</si>
  <si>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</si>
  <si>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</si>
  <si>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</si>
  <si>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</si>
  <si>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</si>
  <si>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</si>
  <si>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</si>
  <si>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</si>
  <si>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</si>
  <si>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</si>
  <si>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</si>
  <si>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</si>
  <si>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</si>
  <si>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</si>
  <si>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</si>
  <si>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</si>
  <si>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</si>
  <si>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</si>
  <si>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</si>
  <si>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</si>
  <si>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</si>
  <si>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</si>
  <si>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</si>
  <si>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</si>
  <si>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</si>
  <si>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</si>
  <si>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</si>
  <si>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</si>
  <si>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</si>
  <si>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</si>
  <si>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</si>
  <si>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</si>
  <si>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</si>
  <si>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</si>
  <si>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</si>
  <si>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</si>
  <si>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</si>
  <si>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</si>
  <si>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</si>
  <si>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</si>
  <si>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</si>
  <si>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</si>
  <si>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</si>
  <si>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</si>
  <si>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</si>
  <si>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</si>
  <si>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</si>
  <si>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</si>
  <si>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</si>
  <si>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</si>
  <si>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</si>
  <si>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</si>
  <si>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</si>
  <si>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</si>
  <si>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</si>
  <si>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</si>
  <si>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</si>
  <si>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</si>
  <si>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</si>
  <si>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</si>
  <si>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</si>
  <si>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</si>
  <si>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</si>
  <si>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</si>
  <si>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</si>
  <si>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</si>
  <si>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</si>
  <si>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</si>
  <si>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</si>
  <si>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</si>
  <si>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</si>
  <si>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</si>
  <si>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</si>
  <si>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</si>
  <si>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</si>
  <si>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</si>
  <si>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</si>
  <si>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</si>
  <si>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</si>
  <si>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</si>
  <si>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</si>
  <si>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</si>
  <si>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</si>
  <si>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</si>
  <si>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</si>
  <si>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</si>
  <si>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</si>
  <si>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</si>
  <si>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</si>
  <si>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</si>
  <si>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</si>
  <si>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</si>
  <si>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</si>
  <si>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</si>
  <si>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</si>
  <si>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</si>
  <si>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</si>
  <si>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</si>
  <si>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</si>
  <si>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</si>
  <si>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</si>
  <si>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</si>
  <si>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</si>
  <si>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</si>
  <si>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</si>
  <si>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</si>
  <si>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</si>
  <si>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</si>
  <si>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</si>
  <si>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</si>
  <si>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</si>
  <si>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</si>
  <si>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</si>
  <si>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</si>
  <si>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</si>
  <si>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</si>
  <si>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</si>
  <si>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</si>
  <si>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</si>
  <si>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</si>
  <si>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</si>
  <si>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</si>
  <si>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</si>
  <si>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</si>
  <si>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</si>
  <si>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</si>
  <si>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</si>
  <si>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</si>
  <si>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</si>
  <si>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</si>
  <si>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</si>
  <si>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</si>
  <si>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</si>
  <si>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</si>
  <si>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</si>
  <si>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</si>
  <si>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</si>
  <si>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</si>
  <si>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</si>
  <si>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</si>
  <si>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</si>
  <si>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</si>
  <si>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</si>
  <si>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</si>
  <si>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</si>
  <si>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</si>
  <si>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</si>
  <si>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</si>
  <si>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</si>
  <si>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</si>
  <si>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</si>
  <si>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</si>
  <si>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</si>
  <si>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</si>
  <si>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</si>
  <si>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</si>
  <si>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</si>
  <si>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</si>
  <si>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</si>
  <si>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</si>
  <si>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</si>
  <si>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</si>
  <si>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</si>
  <si>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</si>
  <si>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</si>
  <si>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</si>
  <si>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</si>
  <si>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</si>
  <si>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</si>
  <si>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</si>
  <si>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</si>
  <si>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</si>
  <si>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</si>
  <si>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</si>
  <si>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</si>
  <si>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</si>
  <si>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</si>
  <si>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</si>
  <si>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</si>
  <si>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</si>
  <si>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</si>
  <si>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</si>
  <si>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</si>
  <si>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</si>
  <si>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</si>
  <si>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</si>
  <si>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</si>
  <si>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</si>
  <si>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</si>
  <si>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</si>
  <si>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</si>
  <si>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</si>
  <si>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</si>
  <si>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</si>
  <si>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</si>
  <si>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</si>
  <si>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</si>
  <si>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</si>
  <si>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</si>
  <si>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</si>
  <si>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</si>
  <si>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</si>
  <si>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</si>
  <si>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</si>
  <si>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</si>
  <si>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</si>
  <si>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</si>
  <si>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</si>
  <si>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</si>
  <si>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</si>
  <si>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</si>
  <si>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</si>
  <si>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</si>
  <si>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</si>
  <si>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</si>
  <si>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</si>
  <si>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</si>
  <si>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</si>
  <si>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</si>
  <si>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</si>
  <si>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</si>
  <si>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</si>
  <si>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</si>
  <si>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</si>
  <si>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</si>
  <si>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</si>
  <si>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</si>
  <si>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</si>
  <si>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</si>
  <si>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</si>
  <si>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</si>
  <si>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</si>
  <si>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</si>
  <si>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</si>
  <si>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</si>
  <si>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</si>
  <si>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</si>
  <si>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</si>
  <si>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</si>
  <si>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</si>
  <si>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</si>
  <si>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</si>
  <si>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</si>
  <si>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</si>
  <si>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</si>
  <si>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</si>
  <si>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</si>
  <si>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</si>
  <si>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</si>
  <si>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</si>
  <si>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</si>
  <si>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</si>
  <si>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</si>
  <si>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</si>
  <si>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</si>
  <si>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</si>
  <si>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</si>
  <si>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</si>
  <si>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</si>
  <si>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</si>
  <si>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</si>
  <si>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</si>
  <si>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</si>
  <si>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</si>
  <si>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</si>
  <si>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</si>
  <si>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</si>
  <si>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</si>
  <si>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</si>
  <si>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</si>
  <si>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</si>
  <si>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</si>
  <si>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</si>
  <si>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</si>
  <si>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</si>
  <si>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</si>
  <si>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</si>
  <si>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</si>
  <si>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</si>
  <si>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</si>
  <si>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</si>
  <si>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</si>
  <si>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</si>
  <si>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</si>
  <si>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</si>
  <si>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</si>
  <si>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</si>
  <si>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</si>
  <si>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</si>
  <si>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</si>
  <si>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</si>
  <si>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</si>
  <si>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</si>
  <si>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</si>
  <si>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</si>
  <si>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</si>
  <si>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</si>
  <si>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</si>
  <si>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</si>
  <si>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</si>
  <si>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</si>
  <si>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</si>
  <si>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</si>
  <si>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</si>
  <si>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</si>
  <si>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</si>
  <si>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</si>
  <si>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</si>
  <si>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</si>
  <si>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</si>
  <si>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</si>
  <si>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</si>
  <si>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</si>
  <si>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</si>
  <si>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</si>
  <si>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</si>
  <si>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</si>
  <si>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</si>
  <si>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</si>
  <si>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</si>
  <si>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</si>
  <si>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</si>
  <si>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</si>
  <si>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</si>
  <si>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</si>
  <si>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</si>
  <si>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</si>
  <si>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</si>
  <si>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</si>
  <si>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</si>
  <si>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</si>
  <si>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</si>
  <si>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</si>
  <si>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</si>
  <si>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</si>
  <si>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</si>
  <si>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</si>
  <si>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</si>
  <si>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</si>
  <si>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</si>
  <si>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</si>
  <si>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</si>
  <si>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</si>
  <si>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</si>
  <si>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</si>
  <si>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</si>
  <si>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</si>
  <si>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</si>
  <si>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</si>
  <si>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</si>
  <si>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</si>
  <si>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</si>
  <si>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</si>
  <si>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</si>
  <si>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</si>
  <si>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</si>
  <si>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</si>
  <si>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</si>
  <si>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</si>
  <si>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</si>
  <si>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</si>
  <si>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</si>
  <si>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</si>
  <si>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</si>
  <si>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</si>
  <si>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</si>
  <si>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</si>
  <si>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</si>
  <si>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</si>
  <si>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</si>
  <si>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</si>
  <si>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</si>
  <si>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</si>
  <si>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</si>
  <si>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</si>
  <si>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</si>
  <si>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</si>
  <si>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</si>
  <si>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</si>
  <si>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</si>
  <si>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</si>
  <si>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</si>
  <si>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</si>
  <si>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</si>
  <si>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</si>
  <si>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</si>
  <si>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</si>
  <si>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</si>
  <si>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</si>
  <si>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</si>
  <si>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</si>
  <si>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</si>
  <si>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</si>
  <si>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</si>
  <si>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</si>
  <si>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</si>
  <si>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</si>
  <si>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</si>
  <si>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</si>
  <si>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</si>
  <si>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</si>
  <si>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</si>
  <si>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</si>
  <si>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</si>
  <si>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</si>
  <si>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</si>
  <si>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</si>
  <si>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</si>
  <si>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</si>
  <si>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</si>
  <si>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</si>
  <si>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</si>
  <si>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</si>
  <si>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</si>
  <si>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</si>
  <si>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</si>
  <si>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</si>
  <si>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</si>
  <si>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</si>
  <si>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</si>
  <si>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</si>
  <si>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</si>
  <si>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</si>
  <si>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</si>
  <si>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</si>
  <si>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</si>
  <si>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</si>
  <si>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</si>
  <si>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</si>
  <si>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</si>
  <si>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</si>
  <si>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</si>
  <si>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</si>
  <si>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</si>
  <si>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</si>
  <si>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</si>
  <si>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</si>
  <si>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</si>
  <si>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</si>
  <si>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</si>
  <si>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</si>
  <si>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</si>
  <si>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</si>
  <si>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</si>
  <si>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</si>
  <si>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</si>
  <si>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</si>
  <si>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</si>
  <si>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</si>
  <si>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</si>
  <si>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</si>
  <si>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</si>
  <si>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</si>
  <si>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</si>
  <si>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</si>
  <si>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</si>
  <si>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</si>
  <si>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</si>
  <si>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</si>
  <si>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</si>
  <si>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</si>
  <si>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</si>
  <si>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</si>
  <si>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</si>
  <si>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</si>
  <si>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</si>
  <si>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</si>
  <si>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</si>
  <si>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</si>
  <si>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</si>
  <si>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</si>
  <si>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</si>
  <si>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</si>
  <si>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</si>
  <si>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</si>
  <si>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</si>
  <si>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</si>
  <si>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</si>
  <si>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</si>
  <si>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</si>
  <si>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</si>
  <si>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</si>
  <si>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</si>
  <si>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</si>
  <si>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</si>
  <si>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</si>
  <si>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</si>
  <si>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</si>
  <si>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</si>
  <si>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</si>
  <si>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</si>
  <si>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</si>
  <si>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</si>
  <si>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</si>
  <si>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</si>
  <si>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</si>
  <si>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</si>
  <si>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</si>
  <si>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</si>
  <si>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</si>
  <si>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</si>
  <si>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</si>
  <si>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</si>
  <si>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</si>
  <si>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</si>
  <si>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</si>
  <si>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</si>
  <si>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</si>
  <si>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</si>
  <si>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</si>
  <si>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</si>
  <si>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</si>
  <si>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</si>
  <si>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</si>
  <si>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</si>
  <si>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</si>
  <si>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</si>
  <si>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</si>
  <si>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</si>
  <si>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</si>
  <si>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</si>
  <si>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</si>
  <si>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</si>
  <si>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</si>
  <si>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</si>
  <si>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</si>
  <si>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</si>
  <si>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</si>
  <si>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</si>
  <si>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</si>
  <si>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</si>
  <si>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</si>
  <si>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</si>
  <si>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</si>
  <si>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</si>
  <si>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</si>
  <si>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</si>
  <si>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</si>
  <si>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</si>
  <si>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</si>
  <si>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</si>
  <si>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</si>
  <si>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</si>
  <si>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</si>
  <si>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</si>
  <si>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</si>
  <si>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</si>
  <si>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</si>
  <si>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</si>
  <si>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</si>
  <si>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</si>
  <si>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</si>
  <si>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</si>
  <si>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</si>
  <si>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</si>
  <si>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</si>
  <si>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</si>
  <si>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</si>
  <si>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</si>
  <si>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</si>
  <si>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</si>
  <si>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</si>
  <si>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</si>
  <si>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</si>
  <si>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</si>
  <si>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</si>
  <si>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</si>
  <si>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</si>
  <si>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</si>
  <si>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</si>
  <si>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</si>
  <si>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</si>
  <si>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</si>
  <si>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</si>
  <si>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</si>
  <si>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</si>
  <si>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</si>
  <si>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</si>
  <si>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</si>
  <si>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</si>
  <si>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</si>
  <si>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</si>
  <si>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</si>
  <si>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</si>
  <si>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</si>
  <si>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</si>
  <si>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</si>
  <si>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</si>
  <si>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</si>
  <si>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</si>
  <si>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</si>
  <si>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</si>
  <si>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</si>
  <si>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</si>
  <si>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</si>
  <si>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</si>
  <si>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</si>
  <si>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</si>
  <si>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</si>
  <si>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</si>
  <si>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</si>
  <si>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</si>
  <si>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</si>
  <si>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</si>
  <si>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</si>
  <si>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</si>
  <si>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</si>
  <si>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</si>
  <si>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</si>
  <si>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</si>
  <si>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</si>
  <si>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</si>
  <si>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</si>
  <si>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</si>
  <si>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</si>
  <si>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</si>
  <si>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</si>
  <si>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</si>
  <si>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</si>
  <si>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</si>
  <si>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</si>
  <si>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</si>
  <si>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</si>
  <si>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</si>
  <si>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</si>
  <si>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</si>
  <si>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</si>
  <si>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</si>
  <si>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</si>
  <si>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</si>
  <si>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</si>
  <si>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</si>
  <si>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</si>
  <si>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</si>
  <si>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</si>
  <si>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</si>
  <si>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</si>
  <si>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</si>
  <si>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</si>
  <si>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</si>
  <si>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</si>
  <si>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</si>
  <si>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</si>
  <si>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</si>
  <si>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</si>
  <si>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</si>
  <si>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</si>
  <si>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</si>
  <si>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</si>
  <si>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</si>
  <si>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</si>
  <si>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</si>
  <si>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</si>
  <si>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</si>
  <si>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</si>
  <si>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</si>
  <si>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</si>
  <si>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</si>
  <si>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</si>
  <si>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</si>
  <si>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</si>
  <si>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</si>
  <si>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</si>
  <si>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</si>
  <si>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</si>
  <si>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</si>
  <si>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</si>
  <si>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</si>
  <si>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</si>
  <si>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</si>
  <si>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</si>
  <si>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</si>
  <si>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</si>
  <si>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</si>
  <si>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</si>
  <si>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</si>
  <si>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</si>
  <si>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</si>
  <si>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</si>
  <si>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</si>
  <si>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</si>
  <si>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</si>
  <si>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</si>
  <si>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</si>
  <si>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</si>
  <si>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</si>
  <si>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</si>
  <si>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</si>
  <si>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</si>
  <si>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</si>
  <si>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</si>
  <si>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</si>
  <si>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</si>
  <si>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</si>
  <si>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</si>
  <si>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</si>
  <si>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</si>
  <si>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</si>
  <si>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</si>
  <si>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</si>
  <si>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</si>
  <si>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</si>
  <si>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</si>
  <si>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</si>
  <si>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</si>
  <si>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</si>
  <si>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</si>
  <si>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</si>
  <si>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</si>
  <si>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</si>
  <si>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</si>
  <si>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</si>
  <si>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</si>
  <si>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</si>
  <si>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</si>
  <si>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</si>
  <si>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</si>
  <si>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</si>
  <si>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</si>
  <si>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</si>
  <si>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</si>
  <si>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</si>
  <si>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</si>
  <si>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</si>
  <si>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</si>
  <si>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</si>
  <si>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</si>
  <si>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</si>
  <si>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</si>
  <si>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</si>
  <si>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</si>
  <si>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</si>
  <si>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</si>
  <si>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</si>
  <si>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</si>
  <si>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</si>
  <si>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</si>
  <si>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</si>
  <si>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</si>
  <si>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</si>
  <si>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</si>
  <si>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</si>
  <si>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</si>
  <si>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</si>
  <si>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</si>
  <si>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</si>
  <si>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</si>
  <si>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</si>
  <si>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</si>
  <si>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</si>
  <si>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</si>
  <si>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</si>
  <si>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</si>
  <si>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</si>
  <si>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</si>
  <si>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</si>
  <si>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</si>
  <si>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</si>
  <si>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</si>
  <si>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</si>
  <si>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</si>
  <si>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</si>
  <si>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</si>
  <si>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</si>
  <si>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</si>
  <si>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</si>
  <si>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</si>
  <si>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</si>
  <si>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</si>
  <si>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</si>
  <si>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</si>
  <si>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</si>
  <si>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</si>
  <si>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</si>
  <si>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</si>
  <si>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</si>
  <si>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</si>
  <si>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</si>
  <si>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</si>
  <si>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</si>
  <si>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</si>
  <si>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</si>
  <si>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</si>
  <si>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</si>
  <si>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</si>
  <si>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</si>
  <si>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</si>
  <si>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</si>
  <si>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</si>
  <si>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</si>
  <si>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</si>
  <si>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</si>
  <si>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</si>
  <si>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</si>
  <si>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</si>
  <si>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</si>
  <si>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</si>
  <si>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</si>
  <si>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</si>
  <si>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</si>
  <si>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</si>
  <si>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</si>
  <si>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</si>
  <si>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</si>
  <si>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</si>
  <si>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</si>
  <si>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</si>
  <si>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</si>
  <si>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</si>
  <si>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</si>
  <si>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</si>
  <si>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</si>
  <si>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</si>
  <si>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</si>
  <si>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</si>
  <si>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</si>
  <si>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</si>
  <si>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</si>
  <si>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</si>
  <si>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</si>
  <si>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</si>
  <si>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</si>
  <si>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</si>
  <si>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</si>
  <si>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</si>
  <si>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</si>
  <si>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</si>
  <si>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</si>
  <si>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</si>
  <si>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</si>
  <si>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</si>
  <si>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</si>
  <si>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</si>
  <si>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</si>
  <si>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</si>
  <si>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</si>
  <si>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</si>
  <si>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</si>
  <si>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</si>
  <si>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</si>
  <si>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</si>
  <si>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</si>
  <si>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</si>
  <si>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</si>
  <si>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</si>
  <si>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</si>
  <si>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</si>
  <si>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</si>
  <si>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</si>
  <si>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</si>
  <si>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</si>
  <si>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</si>
  <si>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</si>
  <si>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</si>
  <si>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</si>
  <si>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</si>
  <si>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</si>
  <si>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</si>
  <si>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</si>
  <si>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</si>
  <si>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</si>
  <si>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</si>
  <si>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</si>
  <si>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</si>
  <si>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</si>
  <si>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</si>
  <si>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</si>
  <si>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</si>
  <si>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</si>
  <si>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</si>
  <si>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</si>
  <si>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</si>
  <si>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</si>
  <si>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</si>
  <si>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</si>
  <si>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</si>
  <si>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</si>
  <si>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</si>
  <si>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</si>
  <si>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</si>
  <si>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</si>
  <si>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</si>
  <si>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</si>
  <si>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</si>
  <si>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</si>
  <si>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</si>
  <si>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</si>
  <si>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</si>
  <si>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</si>
  <si>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</si>
  <si>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</si>
  <si>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</si>
  <si>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</si>
  <si>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</si>
  <si>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</si>
  <si>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</si>
  <si>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</si>
  <si>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</si>
  <si>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</si>
  <si>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</si>
  <si>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</si>
  <si>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</si>
  <si>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</si>
  <si>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</si>
  <si>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</si>
  <si>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</si>
  <si>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</si>
  <si>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</si>
  <si>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</si>
  <si>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</si>
  <si>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</si>
  <si>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</si>
  <si>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</si>
  <si>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</si>
  <si>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</si>
  <si>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</si>
  <si>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</si>
  <si>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</si>
  <si>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</si>
  <si>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</si>
  <si>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</si>
  <si>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</si>
  <si>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</si>
  <si>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</si>
  <si>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</si>
  <si>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</si>
  <si>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</si>
  <si>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</si>
  <si>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</si>
  <si>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</si>
  <si>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</si>
  <si>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</si>
  <si>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</si>
  <si>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</si>
  <si>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</si>
  <si>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</si>
  <si>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</si>
  <si>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</si>
  <si>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</si>
  <si>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</si>
  <si>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</si>
  <si>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</si>
  <si>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</si>
  <si>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</si>
  <si>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</si>
  <si>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</si>
  <si>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</si>
  <si>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</si>
  <si>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</si>
  <si>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</si>
  <si>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</si>
  <si>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</si>
  <si>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</si>
  <si>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</si>
  <si>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</si>
  <si>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</si>
  <si>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</si>
  <si>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</si>
  <si>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</si>
  <si>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</si>
  <si>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</si>
  <si>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</si>
  <si>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</si>
  <si>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</si>
  <si>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</si>
  <si>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</si>
  <si>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</si>
  <si>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</si>
  <si>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</si>
  <si>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</si>
  <si>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</si>
  <si>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</si>
  <si>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</si>
  <si>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</si>
  <si>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</si>
  <si>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</si>
  <si>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</si>
  <si>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</si>
  <si>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</si>
  <si>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</si>
  <si>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</si>
  <si>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</si>
  <si>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</si>
  <si>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</si>
  <si>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</si>
  <si>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</si>
  <si>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</si>
  <si>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</si>
  <si>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</si>
  <si>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</si>
  <si>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</si>
  <si>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</si>
  <si>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</si>
  <si>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</si>
  <si>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</si>
  <si>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</si>
  <si>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</si>
  <si>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</si>
  <si>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</si>
  <si>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</si>
  <si>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</si>
  <si>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</si>
  <si>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</si>
  <si>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</si>
  <si>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</si>
  <si>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</si>
  <si>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</si>
  <si>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</si>
  <si>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</si>
  <si>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</si>
  <si>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</si>
  <si>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</si>
  <si>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</si>
  <si>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</si>
  <si>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</si>
  <si>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</si>
  <si>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</si>
  <si>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</si>
  <si>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</si>
  <si>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</si>
  <si>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</si>
  <si>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</si>
  <si>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</si>
  <si>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</si>
  <si>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</si>
  <si>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</si>
  <si>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</si>
  <si>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</si>
  <si>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</si>
  <si>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</si>
  <si>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</si>
  <si>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</si>
  <si>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</si>
  <si>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</si>
  <si>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</si>
  <si>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</si>
  <si>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</si>
  <si>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</si>
  <si>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</si>
  <si>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</si>
  <si>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</si>
  <si>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</si>
  <si>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</si>
  <si>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</si>
  <si>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</si>
  <si>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</si>
  <si>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</si>
  <si>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</si>
  <si>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</si>
  <si>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</si>
  <si>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</si>
  <si>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</si>
  <si>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</si>
  <si>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</si>
  <si>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</si>
  <si>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</si>
  <si>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</si>
  <si>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</si>
  <si>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</si>
  <si>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</si>
  <si>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</si>
  <si>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</si>
  <si>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</si>
  <si>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</si>
  <si>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</si>
  <si>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</si>
  <si>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</si>
  <si>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</si>
  <si>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</si>
  <si>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</si>
  <si>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</si>
  <si>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</si>
  <si>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</si>
  <si>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</si>
  <si>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</si>
  <si>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</si>
  <si>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</si>
  <si>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</si>
  <si>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</si>
  <si>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</si>
  <si>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</si>
  <si>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</si>
  <si>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</si>
  <si>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</si>
  <si>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</si>
  <si>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</si>
  <si>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</si>
  <si>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</si>
  <si>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</si>
  <si>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</si>
  <si>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</si>
  <si>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</si>
  <si>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</si>
  <si>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</si>
  <si>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</si>
  <si>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</si>
  <si>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</si>
  <si>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</si>
  <si>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</si>
  <si>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</si>
  <si>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</si>
  <si>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</si>
  <si>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</si>
  <si>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</si>
  <si>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</si>
  <si>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</si>
  <si>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</si>
  <si>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</si>
  <si>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</si>
  <si>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</si>
  <si>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</si>
  <si>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</si>
  <si>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</si>
  <si>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</si>
  <si>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</si>
  <si>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</si>
  <si>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</si>
  <si>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</si>
  <si>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</si>
  <si>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</si>
  <si>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</si>
  <si>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</si>
  <si>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</si>
  <si>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</si>
  <si>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</si>
  <si>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</si>
  <si>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</si>
  <si>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</si>
  <si>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</si>
  <si>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</si>
  <si>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</si>
  <si>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</si>
  <si>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</si>
  <si>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</si>
  <si>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</si>
  <si>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</si>
  <si>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</si>
  <si>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</si>
  <si>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</si>
  <si>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</si>
  <si>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</si>
  <si>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</si>
  <si>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</si>
  <si>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</si>
  <si>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</si>
  <si>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</si>
  <si>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</si>
  <si>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</si>
  <si>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</si>
  <si>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</si>
  <si>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</si>
  <si>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</si>
  <si>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</si>
  <si>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</si>
  <si>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</si>
  <si>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</si>
  <si>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</si>
  <si>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</si>
  <si>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</si>
  <si>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</si>
  <si>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</si>
  <si>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</si>
  <si>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</si>
  <si>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</si>
  <si>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</si>
  <si>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</si>
  <si>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</si>
  <si>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</si>
  <si>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</si>
  <si>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</si>
  <si>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</si>
  <si>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</si>
  <si>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</si>
  <si>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</si>
  <si>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</si>
  <si>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</si>
  <si>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</si>
  <si>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</si>
  <si>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</si>
  <si>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</si>
  <si>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</si>
  <si>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</si>
  <si>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</si>
  <si>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</si>
  <si>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</si>
  <si>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</si>
  <si>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</si>
  <si>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</si>
  <si>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</si>
  <si>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</si>
  <si>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</si>
  <si>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</si>
  <si>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</si>
  <si>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</si>
  <si>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</si>
  <si>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</si>
  <si>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</si>
  <si>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</si>
  <si>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</si>
  <si>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</si>
  <si>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</si>
  <si>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</si>
  <si>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</si>
  <si>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</si>
  <si>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</si>
  <si>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</si>
  <si>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</si>
  <si>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</si>
  <si>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</si>
  <si>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</si>
  <si>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</si>
  <si>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</si>
  <si>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</si>
  <si>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</si>
  <si>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</si>
  <si>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</si>
  <si>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</si>
  <si>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</si>
  <si>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</si>
  <si>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</si>
  <si>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</si>
  <si>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</si>
  <si>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</si>
  <si>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</si>
  <si>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</si>
  <si>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</si>
  <si>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</si>
  <si>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</si>
  <si>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</si>
  <si>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</si>
  <si>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</si>
  <si>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</si>
  <si>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</si>
  <si>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</si>
  <si>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</si>
  <si>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</si>
  <si>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</si>
  <si>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</si>
  <si>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</si>
  <si>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</si>
  <si>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</si>
  <si>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</si>
  <si>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</si>
  <si>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</si>
  <si>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</si>
  <si>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</si>
  <si>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</si>
  <si>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</si>
  <si>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</si>
  <si>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</si>
  <si>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</si>
  <si>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</si>
  <si>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</si>
  <si>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</si>
  <si>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</si>
  <si>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</si>
  <si>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</si>
  <si>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</si>
  <si>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</si>
  <si>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</si>
  <si>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</si>
  <si>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</si>
  <si>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</si>
  <si>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</si>
  <si>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</si>
  <si>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</si>
  <si>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</si>
  <si>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</si>
  <si>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</si>
  <si>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</si>
  <si>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</si>
  <si>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</si>
  <si>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</si>
  <si>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</si>
  <si>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</si>
  <si>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</si>
  <si>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</si>
  <si>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</si>
  <si>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</si>
  <si>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</si>
  <si>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</si>
  <si>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</si>
  <si>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</si>
  <si>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</si>
  <si>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</si>
  <si>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</si>
  <si>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</si>
  <si>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</si>
  <si>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</si>
  <si>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</si>
  <si>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</si>
  <si>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</si>
  <si>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</si>
  <si>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</si>
  <si>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</si>
  <si>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</si>
  <si>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</si>
  <si>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</si>
  <si>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</si>
  <si>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</si>
  <si>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</si>
  <si>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</si>
  <si>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</si>
  <si>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</si>
  <si>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</si>
  <si>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</si>
  <si>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</si>
  <si>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</si>
  <si>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</si>
  <si>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</si>
  <si>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</si>
  <si>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</si>
  <si>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</si>
  <si>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</si>
  <si>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</si>
  <si>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</si>
  <si>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</si>
  <si>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</si>
  <si>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</si>
  <si>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</si>
  <si>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</si>
  <si>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</si>
  <si>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</si>
  <si>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</si>
  <si>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</si>
  <si>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</si>
  <si>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</si>
  <si>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</si>
  <si>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</si>
  <si>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</si>
  <si>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</si>
  <si>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</si>
  <si>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</si>
  <si>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</si>
  <si>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</si>
  <si>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</si>
  <si>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</si>
  <si>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</si>
  <si>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</si>
  <si>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</si>
  <si>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</si>
  <si>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</si>
  <si>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</si>
  <si>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</si>
  <si>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</si>
  <si>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</si>
  <si>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</si>
  <si>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</si>
  <si>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</si>
  <si>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</si>
  <si>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</si>
  <si>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</si>
  <si>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</si>
  <si>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</si>
  <si>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</si>
  <si>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</si>
  <si>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</si>
  <si>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</si>
  <si>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</si>
  <si>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</si>
  <si>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</si>
  <si>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</si>
  <si>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</si>
  <si>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</si>
  <si>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</si>
  <si>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</si>
  <si>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</si>
  <si>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</si>
  <si>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</si>
  <si>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</si>
  <si>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</si>
  <si>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</si>
  <si>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</si>
  <si>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</si>
  <si>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</si>
  <si>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</si>
  <si>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</si>
  <si>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</si>
  <si>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</si>
  <si>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</si>
  <si>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</si>
  <si>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</si>
  <si>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</si>
  <si>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</si>
  <si>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</si>
  <si>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</si>
  <si>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</si>
  <si>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</si>
  <si>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</si>
  <si>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</si>
  <si>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</si>
  <si>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</si>
  <si>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</si>
  <si>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</si>
  <si>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</si>
  <si>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</si>
  <si>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</si>
  <si>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</si>
  <si>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</si>
  <si>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</si>
  <si>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</si>
  <si>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</si>
  <si>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</si>
  <si>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</si>
  <si>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</si>
  <si>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</si>
  <si>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</si>
  <si>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</si>
  <si>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</si>
  <si>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</si>
  <si>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</si>
  <si>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</si>
  <si>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</si>
  <si>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</si>
  <si>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</si>
  <si>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</si>
  <si>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</si>
  <si>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</si>
  <si>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</si>
  <si>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</si>
  <si>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</si>
  <si>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</si>
  <si>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</si>
  <si>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</si>
  <si>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</si>
  <si>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</si>
  <si>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</si>
  <si>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</si>
  <si>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</si>
  <si>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</si>
  <si>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</si>
  <si>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</si>
  <si>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</si>
  <si>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</si>
  <si>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</si>
  <si>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</si>
  <si>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</si>
  <si>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</si>
  <si>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</si>
  <si>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</si>
  <si>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</si>
  <si>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</si>
  <si>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</si>
  <si>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</si>
  <si>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</si>
  <si>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</si>
  <si>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</si>
  <si>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</si>
  <si>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</si>
  <si>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</si>
  <si>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</si>
  <si>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</si>
  <si>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</si>
  <si>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</si>
  <si>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</si>
  <si>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</si>
  <si>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</si>
  <si>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</si>
  <si>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</si>
  <si>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</si>
  <si>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</si>
  <si>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</si>
  <si>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</si>
  <si>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</si>
  <si>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</si>
  <si>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</si>
  <si>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</si>
  <si>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</si>
  <si>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</si>
  <si>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</si>
  <si>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</si>
  <si>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</si>
  <si>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</si>
  <si>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</si>
  <si>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</si>
  <si>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</si>
  <si>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</si>
  <si>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</si>
  <si>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</si>
  <si>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</si>
  <si>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</si>
  <si>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</si>
  <si>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</si>
  <si>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</si>
  <si>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</si>
  <si>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</si>
  <si>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</si>
  <si>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</si>
  <si>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</si>
  <si>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</si>
  <si>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</si>
  <si>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</si>
  <si>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</si>
  <si>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</si>
  <si>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</si>
  <si>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</si>
  <si>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</si>
  <si>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</si>
  <si>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</si>
  <si>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</si>
  <si>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</si>
  <si>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</si>
  <si>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</si>
  <si>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</si>
  <si>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</si>
  <si>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</si>
  <si>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</si>
  <si>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</si>
  <si>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</si>
  <si>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</si>
  <si>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</si>
  <si>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</si>
  <si>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</si>
  <si>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</si>
  <si>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</si>
  <si>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</si>
  <si>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</si>
  <si>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</si>
  <si>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</si>
  <si>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</si>
  <si>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</si>
  <si>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</si>
  <si>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</si>
  <si>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</si>
  <si>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</si>
  <si>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</si>
  <si>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</si>
  <si>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</si>
  <si>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</si>
  <si>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</si>
  <si>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</si>
  <si>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</si>
  <si>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</si>
  <si>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</si>
  <si>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</si>
  <si>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</si>
  <si>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</si>
  <si>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</si>
  <si>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</si>
  <si>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</si>
  <si>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</si>
  <si>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</si>
  <si>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</si>
  <si>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</si>
  <si>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</si>
  <si>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</si>
  <si>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</si>
  <si>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</si>
  <si>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</si>
  <si>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</si>
  <si>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</si>
  <si>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</si>
  <si>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</si>
  <si>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</si>
  <si>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</si>
  <si>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</si>
  <si>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</si>
  <si>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</si>
  <si>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</si>
  <si>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</si>
  <si>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</si>
  <si>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</si>
  <si>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</si>
  <si>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</si>
  <si>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</si>
  <si>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</si>
  <si>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</si>
  <si>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</si>
  <si>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</si>
  <si>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</si>
  <si>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</si>
  <si>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</si>
  <si>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</si>
  <si>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</si>
  <si>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</si>
  <si>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</si>
  <si>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</si>
  <si>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</si>
  <si>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</si>
  <si>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</si>
  <si>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</si>
  <si>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</si>
  <si>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</si>
  <si>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</si>
  <si>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</si>
  <si>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</si>
  <si>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</si>
  <si>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</si>
  <si>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</si>
  <si>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</si>
  <si>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</si>
  <si>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</si>
  <si>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</si>
  <si>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</si>
  <si>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</si>
  <si>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</si>
  <si>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</si>
  <si>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</si>
  <si>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</si>
  <si>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</si>
  <si>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</si>
  <si>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</si>
  <si>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</si>
  <si>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</si>
  <si>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</si>
  <si>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</si>
  <si>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</si>
  <si>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</si>
  <si>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</si>
  <si>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</si>
  <si>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</si>
  <si>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</si>
  <si>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</si>
  <si>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</si>
  <si>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</si>
  <si>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</si>
  <si>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</si>
  <si>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</si>
  <si>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</si>
  <si>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</si>
  <si>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</si>
  <si>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</si>
  <si>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</si>
  <si>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</si>
  <si>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</si>
  <si>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</si>
  <si>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</si>
  <si>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</si>
  <si>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</si>
  <si>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</si>
  <si>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</si>
  <si>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</si>
  <si>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</si>
  <si>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</si>
  <si>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</si>
  <si>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</si>
  <si>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</si>
  <si>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</si>
  <si>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</si>
  <si>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</si>
  <si>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</si>
  <si>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</si>
  <si>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</si>
  <si>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</si>
  <si>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</si>
  <si>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</si>
  <si>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</si>
  <si>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</si>
  <si>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</si>
  <si>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</si>
  <si>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</si>
  <si>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</si>
  <si>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</si>
  <si>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</si>
  <si>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</si>
  <si>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</si>
  <si>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</si>
  <si>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</si>
  <si>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</si>
  <si>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</si>
  <si>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</si>
  <si>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</si>
  <si>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</si>
  <si>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</si>
  <si>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</si>
  <si>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</si>
  <si>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</si>
  <si>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</si>
  <si>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</si>
  <si>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</si>
  <si>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</si>
  <si>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</si>
  <si>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</si>
  <si>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</si>
  <si>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</si>
  <si>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</si>
  <si>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</si>
  <si>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</si>
  <si>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</si>
  <si>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</si>
  <si>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</si>
  <si>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</si>
  <si>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</si>
  <si>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</si>
  <si>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</si>
  <si>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</si>
  <si>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</si>
  <si>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</si>
  <si>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</si>
  <si>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</si>
  <si>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</si>
  <si>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</si>
  <si>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</si>
  <si>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</si>
  <si>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</si>
  <si>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</si>
  <si>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</si>
  <si>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</si>
  <si>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</si>
  <si>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</si>
  <si>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</si>
  <si>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</si>
  <si>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</si>
  <si>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</si>
  <si>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</si>
  <si>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</si>
  <si>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</si>
  <si>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</si>
  <si>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</si>
  <si>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</si>
  <si>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</si>
  <si>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</si>
  <si>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</si>
  <si>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</si>
  <si>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</si>
  <si>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</si>
  <si>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</si>
  <si>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</si>
  <si>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</si>
  <si>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</si>
  <si>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</si>
  <si>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</si>
  <si>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</si>
  <si>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</si>
  <si>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</si>
  <si>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</si>
  <si>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</si>
  <si>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</si>
  <si>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</si>
  <si>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</si>
  <si>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</si>
  <si>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</si>
  <si>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</si>
  <si>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</si>
  <si>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</si>
  <si>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</si>
  <si>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</si>
  <si>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</si>
  <si>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</si>
  <si>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</si>
  <si>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</si>
  <si>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</si>
  <si>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</si>
  <si>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</si>
  <si>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</si>
  <si>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</si>
  <si>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</si>
  <si>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</si>
  <si>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</si>
  <si>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</si>
  <si>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</si>
  <si>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</si>
  <si>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</si>
  <si>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</si>
  <si>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</si>
  <si>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</si>
  <si>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</si>
  <si>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</si>
  <si>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</si>
  <si>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</si>
  <si>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</si>
  <si>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</si>
  <si>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</si>
  <si>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</si>
  <si>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</si>
  <si>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</si>
  <si>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</si>
  <si>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</si>
  <si>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</si>
  <si>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</si>
  <si>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</si>
  <si>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</si>
  <si>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</si>
  <si>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</si>
  <si>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</si>
  <si>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</si>
  <si>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</si>
  <si>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</si>
  <si>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</si>
  <si>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</si>
  <si>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</si>
  <si>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</si>
  <si>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</si>
  <si>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</si>
  <si>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</si>
  <si>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</si>
  <si>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</si>
  <si>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</si>
  <si>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</si>
  <si>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</si>
  <si>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</si>
  <si>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</si>
  <si>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</si>
  <si>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</si>
  <si>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</si>
  <si>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</si>
  <si>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</si>
  <si>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</si>
  <si>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</si>
  <si>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</si>
  <si>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</si>
  <si>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</si>
  <si>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</si>
  <si>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</si>
  <si>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</si>
  <si>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</si>
  <si>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</si>
  <si>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</si>
  <si>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</si>
  <si>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</si>
  <si>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</si>
  <si>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</si>
  <si>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</si>
  <si>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</si>
  <si>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</si>
  <si>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</si>
  <si>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</si>
  <si>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</si>
  <si>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</si>
  <si>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</si>
  <si>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</si>
  <si>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</si>
  <si>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</si>
  <si>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</si>
  <si>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</si>
  <si>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</si>
  <si>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</si>
  <si>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</si>
  <si>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</si>
  <si>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</si>
  <si>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</si>
  <si>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</si>
  <si>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</si>
  <si>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</si>
  <si>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</si>
  <si>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</si>
  <si>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</si>
  <si>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</si>
  <si>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</si>
  <si>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</si>
  <si>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</si>
  <si>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</si>
  <si>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</si>
  <si>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</si>
  <si>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</si>
  <si>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</si>
  <si>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</si>
  <si>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</si>
  <si>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</si>
  <si>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</si>
  <si>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</si>
  <si>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</si>
  <si>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</si>
  <si>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</si>
  <si>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</si>
  <si>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</si>
  <si>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</si>
  <si>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</si>
  <si>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</si>
  <si>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</si>
  <si>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</si>
  <si>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</si>
  <si>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</si>
  <si>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</si>
  <si>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</si>
  <si>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</si>
  <si>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</si>
  <si>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</si>
  <si>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</si>
  <si>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</si>
  <si>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</si>
  <si>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</si>
  <si>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</si>
  <si>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</si>
  <si>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</si>
  <si>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</si>
  <si>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</si>
  <si>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</si>
  <si>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</si>
  <si>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</si>
  <si>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</si>
  <si>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</si>
  <si>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</si>
  <si>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</si>
  <si>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</si>
  <si>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</si>
  <si>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</si>
  <si>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</si>
  <si>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</si>
  <si>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</si>
  <si>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</si>
  <si>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</si>
  <si>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</si>
  <si>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</si>
  <si>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</si>
  <si>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</si>
  <si>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</si>
  <si>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</si>
  <si>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</si>
  <si>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</si>
  <si>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</si>
  <si>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</si>
  <si>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</si>
  <si>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</si>
  <si>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</si>
  <si>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</si>
  <si>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</si>
  <si>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</si>
  <si>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</si>
  <si>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</si>
  <si>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</si>
  <si>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</si>
  <si>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</si>
  <si>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</si>
  <si>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</si>
  <si>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</si>
  <si>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</si>
  <si>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</si>
  <si>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</si>
  <si>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</si>
  <si>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</si>
  <si>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</si>
  <si>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</si>
  <si>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</si>
  <si>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</si>
  <si>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</si>
  <si>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</si>
  <si>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</si>
  <si>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</si>
  <si>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</si>
  <si>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</si>
  <si>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</si>
  <si>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</si>
  <si>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</si>
  <si>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</si>
  <si>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</si>
  <si>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</si>
  <si>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</si>
  <si>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</si>
  <si>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</si>
  <si>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</si>
  <si>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</si>
  <si>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</si>
  <si>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</si>
  <si>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</si>
  <si>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</si>
  <si>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</si>
  <si>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</si>
  <si>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</si>
  <si>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</si>
  <si>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</si>
  <si>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</si>
  <si>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</si>
  <si>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</si>
  <si>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</si>
  <si>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</si>
  <si>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</si>
  <si>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</si>
  <si>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</si>
  <si>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</si>
  <si>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</si>
  <si>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</si>
  <si>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</si>
  <si>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</si>
  <si>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</si>
  <si>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</si>
  <si>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</si>
  <si>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</si>
  <si>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</si>
  <si>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</si>
  <si>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</si>
  <si>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</si>
  <si>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</si>
  <si>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</si>
  <si>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</si>
  <si>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</si>
  <si>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</si>
  <si>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</si>
  <si>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</si>
  <si>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 xml:space="preserve"> 2021-27-10001055</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</si>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</sst>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96" zoomScaleNormal="96" zoomScaleSheetLayoutView="40" zoomScalePageLayoutView="40" workbookViewId="0">
      <selection activeCell="K35" sqref="K3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241" t="str">
        <f>HYPERLINK("#MI_Oferente_Singular!A114","CAPACIDAD RESIDUAL")</f>
        <v>CAPACIDAD RESIDUAL</v>
      </c>
      <c r="F8" s="242"/>
      <c r="G8" s="243"/>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241" t="str">
        <f>HYPERLINK("#MI_Oferente_Singular!A162","TALENTO HUMANO")</f>
        <v>TALENTO HUMANO</v>
      </c>
      <c r="F9" s="242"/>
      <c r="G9" s="243"/>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241" t="str">
        <f>HYPERLINK("#MI_Oferente_Singular!F162","INFRAESTRUCTURA")</f>
        <v>INFRAESTRUCTURA</v>
      </c>
      <c r="F10" s="242"/>
      <c r="G10" s="243"/>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2715</v>
      </c>
      <c r="D15" s="35"/>
      <c r="E15" s="35"/>
      <c r="F15" s="5"/>
      <c r="G15" s="32" t="s">
        <v>1168</v>
      </c>
      <c r="H15" s="103" t="s">
        <v>628</v>
      </c>
      <c r="I15" s="32" t="s">
        <v>2624</v>
      </c>
      <c r="J15" s="108" t="s">
        <v>2626</v>
      </c>
      <c r="L15" s="225" t="s">
        <v>8</v>
      </c>
      <c r="M15" s="225"/>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244"/>
      <c r="I20" s="149" t="s">
        <v>628</v>
      </c>
      <c r="J20" s="150" t="s">
        <v>653</v>
      </c>
      <c r="K20" s="151">
        <v>766815000</v>
      </c>
      <c r="L20" s="152"/>
      <c r="M20" s="152">
        <v>44561</v>
      </c>
      <c r="N20" s="135">
        <f>+(M20-L20)/30</f>
        <v>1485.3666666666666</v>
      </c>
      <c r="O20" s="138"/>
      <c r="U20" s="134"/>
      <c r="V20" s="105">
        <f ca="1">NOW()</f>
        <v>44192.851305671298</v>
      </c>
      <c r="W20" s="105">
        <f ca="1">NOW()</f>
        <v>44192.851305671298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3">
      <c r="A22" s="9"/>
      <c r="B22" s="71"/>
      <c r="C22" s="5"/>
      <c r="D22" s="5"/>
      <c r="E22" s="5"/>
      <c r="F22" s="5"/>
      <c r="G22" s="5"/>
      <c r="H22" s="70"/>
      <c r="I22" s="149"/>
      <c r="J22" s="150"/>
      <c r="K22" s="151"/>
      <c r="L22" s="152"/>
      <c r="M22" s="152"/>
      <c r="N22" s="136">
        <f t="shared" ref="N22:N33" si="1">+(M22-L22)/30</f>
        <v>0</v>
      </c>
      <c r="O22" s="139"/>
    </row>
    <row r="23" spans="1:23" ht="30" customHeight="1" outlineLevel="1" x14ac:dyDescent="0.3">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FUNDACIÓN PARA EL FOMENTO DE LA EDUCACIÓN EN EL CHOCO</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2716</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7"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4"/>
      <c r="Z178" s="165" t="str">
        <f>IF(Y178&gt;0,SUM(E180+Y178),"")</f>
        <v/>
      </c>
      <c r="AA178" s="19"/>
      <c r="AB178" s="19"/>
    </row>
    <row r="179" spans="1:28" ht="23.25" x14ac:dyDescent="0.25">
      <c r="A179" s="9"/>
      <c r="B179" s="192" t="s">
        <v>2669</v>
      </c>
      <c r="C179" s="192"/>
      <c r="D179" s="192"/>
      <c r="E179" s="171">
        <v>0.02</v>
      </c>
      <c r="F179" s="170">
        <v>0.01</v>
      </c>
      <c r="G179" s="165">
        <f>IF(F179&gt;0,SUM(E179+F179),"")</f>
        <v>0.03</v>
      </c>
      <c r="H179" s="5"/>
      <c r="I179" s="192" t="s">
        <v>2671</v>
      </c>
      <c r="J179" s="192"/>
      <c r="K179" s="192"/>
      <c r="L179" s="192"/>
      <c r="M179" s="172">
        <v>0.03</v>
      </c>
      <c r="O179" s="8"/>
      <c r="Q179" s="19"/>
      <c r="R179" s="159">
        <f>IF(M179&gt;0,SUM(L179+M179),"")</f>
        <v>0.03</v>
      </c>
      <c r="T179" s="19"/>
      <c r="U179" s="238" t="s">
        <v>1166</v>
      </c>
      <c r="V179" s="238"/>
      <c r="W179" s="238"/>
      <c r="X179" s="24">
        <v>0.02</v>
      </c>
      <c r="Y179" s="164"/>
      <c r="Z179" s="165" t="str">
        <f>IF(Y179&gt;0,SUM(E181+Y179),"")</f>
        <v/>
      </c>
      <c r="AA179" s="19"/>
      <c r="AB179" s="19"/>
    </row>
    <row r="180" spans="1:28" ht="23.45" hidden="1" x14ac:dyDescent="0.3">
      <c r="A180" s="9"/>
      <c r="B180" s="178"/>
      <c r="C180" s="178"/>
      <c r="D180" s="178"/>
      <c r="E180" s="169"/>
      <c r="H180" s="5"/>
      <c r="I180" s="178"/>
      <c r="J180" s="178"/>
      <c r="K180" s="178"/>
      <c r="L180" s="178"/>
      <c r="M180" s="5"/>
      <c r="O180" s="8"/>
      <c r="Q180" s="19"/>
      <c r="R180" s="159" t="str">
        <f>IF(S180&gt;0,SUM(L180+S180),"")</f>
        <v/>
      </c>
      <c r="S180" s="164"/>
      <c r="T180" s="19"/>
      <c r="U180" s="238" t="s">
        <v>1167</v>
      </c>
      <c r="V180" s="238"/>
      <c r="W180" s="238"/>
      <c r="X180" s="24">
        <v>0.03</v>
      </c>
      <c r="Y180" s="164"/>
      <c r="Z180" s="165" t="str">
        <f>IF(Y180&gt;0,SUM(E182+Y180),"")</f>
        <v/>
      </c>
      <c r="AA180" s="19"/>
      <c r="AB180" s="19"/>
    </row>
    <row r="181" spans="1:28" ht="23.45" hidden="1" x14ac:dyDescent="0.3">
      <c r="A181" s="9"/>
      <c r="B181" s="178"/>
      <c r="C181" s="178"/>
      <c r="D181" s="178"/>
      <c r="E181" s="169"/>
      <c r="H181" s="5"/>
      <c r="I181" s="178"/>
      <c r="J181" s="178"/>
      <c r="K181" s="178"/>
      <c r="L181" s="178"/>
      <c r="M181" s="5"/>
      <c r="O181" s="8"/>
      <c r="Q181" s="19"/>
      <c r="R181" s="159" t="str">
        <f>IF(S181&gt;0,SUM(L181+S181),"")</f>
        <v/>
      </c>
      <c r="S181" s="164"/>
      <c r="T181" s="19"/>
      <c r="U181" s="19"/>
      <c r="V181" s="19"/>
      <c r="W181" s="19"/>
      <c r="X181" s="19"/>
      <c r="Y181" s="19"/>
      <c r="Z181" s="19"/>
      <c r="AA181" s="19"/>
      <c r="AB181" s="19"/>
    </row>
    <row r="182" spans="1:28" ht="23.45" hidden="1" x14ac:dyDescent="0.3">
      <c r="A182" s="9"/>
      <c r="B182" s="178"/>
      <c r="C182" s="178"/>
      <c r="D182" s="178"/>
      <c r="E182" s="169"/>
      <c r="H182" s="5"/>
      <c r="I182" s="178"/>
      <c r="J182" s="178"/>
      <c r="K182" s="178"/>
      <c r="L182" s="178"/>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23004450</v>
      </c>
      <c r="F185" s="92"/>
      <c r="G185" s="93"/>
      <c r="H185" s="88"/>
      <c r="I185" s="90" t="s">
        <v>2627</v>
      </c>
      <c r="J185" s="166">
        <f>+SUM(M179:M183)</f>
        <v>0.03</v>
      </c>
      <c r="K185" s="237" t="s">
        <v>2628</v>
      </c>
      <c r="L185" s="237"/>
      <c r="M185" s="94">
        <f>+J185*(SUM(K20:K35))</f>
        <v>23004450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6" t="s">
        <v>2636</v>
      </c>
      <c r="C192" s="196"/>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http://purl.org/dc/terms/"/>
    <ds:schemaRef ds:uri="http://www.w3.org/XML/1998/namespace"/>
    <ds:schemaRef ds:uri="http://purl.org/dc/elements/1.1/"/>
    <ds:schemaRef ds:uri="http://schemas.microsoft.com/office/2006/documentManagement/types"/>
    <ds:schemaRef ds:uri="4fb10211-09fb-4e80-9f0b-184718d5d98c"/>
    <ds:schemaRef ds:uri="http://schemas.microsoft.com/office/2006/metadata/properties"/>
    <ds:schemaRef ds:uri="a65d333d-5b59-4810-bc94-b80d9325abbc"/>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2020-11-20T15:12:35Z</cp:lastPrinted>
  <dcterms:created xsi:type="dcterms:W3CDTF">2020-10-14T21:57:42Z</dcterms:created>
  <dcterms:modified xsi:type="dcterms:W3CDTF">2020-12-28T01:27:03Z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