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<sst xmlns="http://schemas.openxmlformats.org/spreadsheetml/2006/main" count="3200" uniqueCount="2717">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</sst>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70" zoomScaleNormal="70" zoomScaleSheetLayoutView="40" zoomScalePageLayoutView="40" workbookViewId="0">
      <selection activeCell="H39" sqref="H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208</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208</v>
      </c>
      <c r="J20" s="150" t="s">
        <v>214</v>
      </c>
      <c r="K20" s="151">
        <v>762564600</v>
      </c>
      <c r="L20" s="152"/>
      <c r="M20" s="152">
        <v>44561</v>
      </c>
      <c r="N20" s="135">
        <f>+(M20-L20)/30</f>
        <v>1485.3666666666666</v>
      </c>
      <c r="O20" s="138"/>
      <c r="U20" s="134"/>
      <c r="V20" s="105">
        <f ca="1">NOW()</f>
        <v>44194.418901157405</v>
      </c>
      <c r="W20" s="105">
        <f ca="1">NOW()</f>
        <v>44194.418901157405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3">
      <c r="A22" s="9"/>
      <c r="B22" s="71"/>
      <c r="C22" s="5"/>
      <c r="D22" s="5"/>
      <c r="E22" s="5"/>
      <c r="F22" s="5"/>
      <c r="G22" s="5"/>
      <c r="H22" s="70"/>
      <c r="I22" s="149"/>
      <c r="J22" s="150"/>
      <c r="K22" s="151"/>
      <c r="L22" s="152"/>
      <c r="M22" s="152"/>
      <c r="N22" s="136">
        <f t="shared" ref="N22:N33" si="1">+(M22-L22)/30</f>
        <v>0</v>
      </c>
      <c r="O22" s="139"/>
    </row>
    <row r="23" spans="1:23" ht="30" customHeight="1" outlineLevel="1" x14ac:dyDescent="0.3">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
      <c r="A24" s="9"/>
      <c r="B24" s="101"/>
      <c r="C24" s="21"/>
      <c r="D24" s="21"/>
      <c r="E24" s="21"/>
      <c r="F24" s="5"/>
      <c r="G24" s="5"/>
      <c r="H24" s="70"/>
      <c r="I24" s="149"/>
      <c r="J24" s="150"/>
      <c r="K24" s="151"/>
      <c r="L24" s="152"/>
      <c r="M24" s="152"/>
      <c r="N24" s="136">
        <f t="shared" si="1"/>
        <v>0</v>
      </c>
      <c r="O24" s="139"/>
    </row>
    <row r="25" spans="1:23" ht="30" customHeight="1" outlineLevel="1" x14ac:dyDescent="0.3">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22876938</v>
      </c>
      <c r="F185" s="92"/>
      <c r="G185" s="93"/>
      <c r="H185" s="88"/>
      <c r="I185" s="90" t="s">
        <v>2627</v>
      </c>
      <c r="J185" s="166">
        <f>+SUM(M179:M183)</f>
        <v>0.03</v>
      </c>
      <c r="K185" s="203" t="s">
        <v>2628</v>
      </c>
      <c r="L185" s="203"/>
      <c r="M185" s="94">
        <f>+J185*(SUM(K20:K35))</f>
        <v>22876938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purl.org/dc/elements/1.1/"/>
    <ds:schemaRef ds:uri="4fb10211-09fb-4e80-9f0b-184718d5d98c"/>
    <ds:schemaRef ds:uri="a65d333d-5b59-4810-bc94-b80d9325abb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2020-12-29T15:03:52Z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