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<sst xmlns="http://schemas.openxmlformats.org/spreadsheetml/2006/main" count="3673" uniqueCount="2785">
  <si>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</si>
  <si>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</si>
  <si>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</si>
  <si>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</si>
  <si>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</si>
  <si>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</si>
  <si>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</si>
  <si>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</si>
  <si>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</si>
  <si>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</si>
  <si>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</si>
  <si>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</si>
  <si>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</si>
  <si>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</si>
  <si>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</si>
  <si>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</si>
  <si>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</si>
  <si>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</si>
  <si>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</si>
  <si>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</si>
  <si>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</si>
  <si>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</si>
  <si>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</si>
  <si>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</si>
  <si>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</si>
  <si>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</si>
  <si>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</si>
  <si>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</si>
  <si>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</si>
  <si>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</si>
  <si>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</si>
  <si>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</si>
  <si>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</si>
  <si>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</si>
  <si>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</si>
  <si>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</si>
  <si>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</si>
  <si>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</si>
  <si>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</si>
  <si>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</si>
  <si>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</si>
  <si>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</si>
  <si>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</si>
  <si>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</si>
  <si>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</si>
  <si>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</si>
  <si>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</si>
  <si>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</si>
  <si>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</si>
  <si>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</si>
  <si>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</si>
  <si>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</si>
  <si>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</si>
  <si>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</si>
  <si>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</si>
  <si>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</si>
  <si>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</si>
  <si>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</si>
  <si>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</si>
  <si>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</si>
  <si>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</si>
  <si>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</si>
  <si>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</si>
  <si>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</si>
  <si>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</si>
  <si>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</si>
  <si>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</si>
  <si>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</si>
  <si>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</si>
  <si>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</si>
  <si>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</si>
  <si>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</si>
  <si>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</si>
  <si>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</si>
  <si>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</si>
  <si>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</si>
  <si>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</si>
  <si>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</si>
  <si>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</si>
  <si>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</si>
  <si>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</si>
  <si>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</si>
  <si>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</si>
  <si>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</si>
  <si>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</si>
  <si>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</si>
  <si>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</si>
  <si>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</si>
  <si>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</si>
  <si>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</si>
  <si>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</si>
  <si>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</si>
  <si>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</si>
  <si>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</si>
  <si>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</si>
  <si>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</si>
  <si>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</si>
  <si>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</si>
  <si>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</si>
  <si>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</si>
  <si>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</si>
  <si>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</si>
  <si>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</si>
  <si>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</si>
  <si>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</si>
  <si>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</si>
  <si>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</si>
  <si>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</si>
  <si>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</si>
  <si>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</si>
  <si>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</si>
  <si>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</si>
  <si>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</si>
  <si>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</si>
  <si>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</si>
  <si>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</si>
  <si>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</si>
  <si>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</si>
  <si>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</si>
  <si>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</si>
  <si>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</si>
  <si>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</si>
  <si>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</si>
  <si>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</si>
  <si>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</si>
  <si>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</si>
  <si>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</si>
  <si>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</si>
  <si>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</si>
  <si>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</si>
  <si>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</si>
  <si>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</si>
  <si>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</si>
  <si>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</si>
  <si>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</si>
  <si>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</si>
  <si>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</si>
  <si>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</si>
  <si>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</si>
  <si>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</si>
  <si>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</si>
  <si>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</si>
  <si>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</si>
  <si>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</si>
  <si>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</si>
  <si>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</si>
  <si>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</si>
  <si>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</si>
  <si>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</si>
  <si>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</si>
  <si>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</si>
  <si>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</si>
  <si>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</si>
  <si>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</si>
  <si>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</si>
  <si>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</si>
  <si>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</si>
  <si>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</si>
  <si>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</si>
  <si>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</si>
  <si>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</si>
  <si>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</si>
  <si>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</si>
  <si>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</si>
  <si>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</si>
  <si>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</si>
  <si>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</si>
  <si>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</si>
  <si>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</si>
  <si>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</si>
  <si>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</si>
  <si>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</si>
  <si>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</si>
  <si>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</si>
  <si>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</si>
  <si>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</si>
  <si>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</si>
  <si>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</si>
  <si>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</si>
  <si>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</si>
  <si>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</si>
  <si>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</si>
  <si>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</si>
  <si>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</si>
  <si>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</si>
  <si>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</si>
  <si>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</si>
  <si>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</si>
  <si>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</si>
  <si>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</si>
  <si>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</si>
  <si>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</si>
  <si>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</si>
  <si>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</si>
  <si>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</si>
  <si>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</si>
  <si>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</si>
  <si>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</si>
  <si>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</si>
  <si>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</si>
  <si>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</si>
  <si>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</si>
  <si>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</si>
  <si>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</si>
  <si>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</si>
  <si>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</si>
  <si>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</si>
  <si>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</si>
  <si>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</si>
  <si>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</si>
  <si>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</si>
  <si>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</si>
  <si>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</si>
  <si>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</si>
  <si>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</si>
  <si>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</si>
  <si>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</si>
  <si>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</si>
  <si>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</si>
  <si>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</si>
  <si>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</si>
  <si>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</si>
  <si>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</si>
  <si>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</si>
  <si>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</si>
  <si>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</si>
  <si>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</si>
  <si>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</si>
  <si>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</si>
  <si>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</si>
  <si>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</si>
  <si>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</si>
  <si>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</si>
  <si>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</si>
  <si>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</si>
  <si>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</si>
  <si>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</si>
  <si>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</si>
  <si>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</si>
  <si>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</si>
  <si>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</si>
  <si>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</si>
  <si>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</si>
  <si>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</si>
  <si>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</si>
  <si>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</si>
  <si>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</si>
  <si>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</si>
  <si>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</si>
  <si>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</si>
  <si>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</si>
  <si>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</si>
  <si>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</si>
  <si>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</si>
  <si>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</si>
  <si>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</si>
  <si>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</si>
  <si>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</si>
  <si>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</si>
  <si>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</si>
  <si>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</si>
  <si>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</si>
  <si>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</si>
  <si>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</si>
  <si>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</si>
  <si>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</si>
  <si>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</si>
  <si>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</si>
  <si>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</si>
  <si>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</si>
  <si>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</si>
  <si>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</si>
  <si>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</si>
  <si>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</si>
  <si>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</si>
  <si>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</si>
  <si>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</si>
  <si>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</si>
  <si>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</si>
  <si>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</si>
  <si>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</si>
  <si>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</si>
  <si>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</si>
  <si>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</si>
  <si>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</si>
  <si>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</si>
  <si>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</si>
  <si>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</si>
  <si>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</si>
  <si>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</si>
  <si>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</si>
  <si>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</si>
  <si>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</si>
  <si>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</si>
  <si>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</si>
  <si>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</si>
  <si>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</si>
  <si>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</si>
  <si>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</si>
  <si>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</si>
  <si>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</si>
  <si>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</si>
  <si>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</si>
  <si>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</si>
  <si>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</si>
  <si>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</si>
  <si>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</si>
  <si>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</si>
  <si>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</si>
  <si>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</si>
  <si>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</si>
  <si>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</si>
  <si>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</si>
  <si>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</si>
  <si>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</si>
  <si>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</si>
  <si>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</si>
  <si>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</si>
  <si>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</si>
  <si>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</si>
  <si>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</si>
  <si>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</si>
  <si>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</si>
  <si>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</si>
  <si>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</si>
  <si>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</si>
  <si>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</si>
  <si>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</si>
  <si>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</si>
  <si>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</si>
  <si>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</si>
  <si>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</si>
  <si>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</si>
  <si>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</si>
  <si>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</si>
  <si>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</si>
  <si>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</si>
  <si>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</si>
  <si>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</si>
  <si>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</si>
  <si>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</si>
  <si>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</si>
  <si>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</si>
  <si>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</si>
  <si>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</si>
  <si>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</si>
  <si>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</si>
  <si>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</si>
  <si>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</si>
  <si>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</si>
  <si>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</si>
  <si>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</si>
  <si>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</si>
  <si>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</si>
  <si>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</si>
  <si>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</si>
  <si>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</si>
  <si>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</si>
  <si>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</si>
  <si>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</si>
  <si>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</si>
  <si>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</si>
  <si>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</si>
  <si>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</si>
  <si>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</si>
  <si>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</si>
  <si>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</si>
  <si>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</si>
  <si>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</si>
  <si>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</si>
  <si>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</si>
  <si>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</si>
  <si>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</si>
  <si>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</si>
  <si>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</si>
  <si>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</si>
  <si>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</si>
  <si>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</si>
  <si>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</si>
  <si>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</si>
  <si>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</si>
  <si>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</si>
  <si>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</si>
  <si>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</si>
  <si>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</si>
  <si>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</si>
  <si>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</si>
  <si>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</si>
  <si>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</si>
  <si>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</si>
  <si>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</si>
  <si>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</si>
  <si>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</si>
  <si>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</si>
  <si>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</si>
  <si>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</si>
  <si>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</si>
  <si>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</si>
  <si>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</si>
  <si>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</si>
  <si>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</si>
  <si>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</si>
  <si>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</si>
  <si>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</si>
  <si>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</si>
  <si>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</si>
  <si>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</si>
  <si>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</si>
  <si>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</si>
  <si>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</si>
  <si>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</si>
  <si>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</si>
  <si>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</si>
  <si>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</si>
  <si>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</si>
  <si>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</si>
  <si>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</si>
  <si>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</si>
  <si>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</si>
  <si>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</si>
  <si>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</si>
  <si>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</si>
  <si>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</si>
  <si>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</si>
  <si>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</si>
  <si>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</si>
  <si>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</si>
  <si>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</si>
  <si>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</si>
  <si>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</si>
  <si>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</si>
  <si>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</si>
  <si>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</si>
  <si>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</si>
  <si>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</si>
  <si>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</si>
  <si>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</si>
  <si>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</si>
  <si>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</si>
  <si>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</si>
  <si>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</si>
  <si>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</si>
  <si>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</si>
  <si>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</si>
  <si>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</si>
  <si>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</si>
  <si>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</si>
  <si>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</si>
  <si>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</si>
  <si>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</si>
  <si>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</si>
  <si>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</si>
  <si>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</si>
  <si>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</si>
  <si>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</si>
  <si>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</si>
  <si>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</si>
  <si>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</si>
  <si>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</si>
  <si>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</si>
  <si>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</si>
  <si>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</si>
  <si>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</si>
  <si>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</si>
  <si>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</si>
  <si>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</si>
  <si>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</si>
  <si>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</si>
  <si>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</si>
  <si>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</si>
  <si>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</si>
  <si>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</si>
  <si>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</si>
  <si>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</si>
  <si>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</si>
  <si>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</si>
  <si>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</si>
  <si>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</si>
  <si>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</si>
  <si>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</si>
  <si>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</si>
  <si>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</si>
  <si>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</si>
  <si>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</si>
  <si>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</si>
  <si>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</si>
  <si>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</si>
  <si>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</si>
  <si>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</si>
  <si>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</si>
  <si>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</si>
  <si>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</si>
  <si>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</si>
  <si>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</si>
  <si>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</si>
  <si>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</si>
  <si>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</si>
  <si>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</si>
  <si>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</si>
  <si>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</si>
  <si>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</si>
  <si>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</si>
  <si>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</si>
  <si>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</si>
  <si>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</si>
  <si>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</si>
  <si>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</si>
  <si>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</si>
  <si>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</si>
  <si>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</si>
  <si>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</si>
  <si>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</si>
  <si>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</si>
  <si>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</si>
  <si>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</si>
  <si>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</si>
  <si>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</si>
  <si>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</si>
  <si>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</si>
  <si>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</si>
  <si>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</si>
  <si>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</si>
  <si>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</si>
  <si>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</si>
  <si>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</si>
  <si>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</si>
  <si>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</si>
  <si>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</si>
  <si>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</si>
  <si>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</si>
  <si>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</si>
  <si>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</si>
  <si>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</si>
  <si>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</si>
  <si>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</si>
  <si>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</si>
  <si>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</si>
  <si>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</si>
  <si>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</si>
  <si>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</si>
  <si>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</si>
  <si>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</si>
  <si>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</si>
  <si>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</si>
  <si>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</si>
  <si>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</si>
  <si>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</si>
  <si>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</si>
  <si>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</si>
  <si>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</si>
  <si>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</si>
  <si>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</si>
  <si>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</si>
  <si>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</si>
  <si>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</si>
  <si>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</si>
  <si>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</si>
  <si>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</si>
  <si>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</si>
  <si>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</si>
  <si>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</si>
  <si>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</si>
  <si>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</si>
  <si>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</si>
  <si>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</si>
  <si>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</si>
  <si>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</si>
  <si>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</si>
  <si>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</si>
  <si>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</si>
  <si>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</si>
  <si>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</si>
  <si>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</si>
  <si>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</si>
  <si>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</si>
  <si>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</si>
  <si>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</si>
  <si>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</si>
  <si>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</si>
  <si>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</si>
  <si>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</si>
  <si>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</si>
  <si>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</si>
  <si>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</si>
  <si>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</si>
  <si>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</si>
  <si>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</si>
  <si>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</si>
  <si>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</si>
  <si>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</si>
  <si>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</si>
  <si>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</si>
  <si>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</si>
  <si>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</si>
  <si>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</si>
  <si>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</si>
  <si>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</si>
  <si>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</si>
  <si>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</si>
  <si>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</si>
  <si>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</si>
  <si>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</si>
  <si>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</si>
  <si>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</si>
  <si>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</si>
  <si>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</si>
  <si>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</si>
  <si>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</si>
  <si>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</si>
  <si>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</si>
  <si>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</si>
  <si>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</si>
  <si>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</si>
  <si>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</si>
  <si>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</si>
  <si>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</si>
  <si>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</si>
  <si>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</si>
  <si>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</si>
  <si>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</si>
  <si>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</si>
  <si>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</si>
  <si>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</si>
  <si>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</si>
  <si>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</si>
  <si>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</si>
  <si>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</si>
  <si>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</si>
  <si>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</si>
  <si>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</si>
  <si>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</si>
  <si>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</si>
  <si>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</si>
  <si>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</si>
  <si>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</si>
  <si>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</si>
  <si>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</si>
  <si>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</si>
  <si>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</si>
  <si>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</si>
  <si>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</si>
  <si>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</si>
  <si>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</si>
  <si>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</si>
  <si>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</si>
  <si>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</si>
  <si>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</si>
  <si>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</si>
  <si>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</si>
  <si>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</si>
  <si>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</si>
  <si>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</si>
  <si>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</si>
  <si>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</si>
  <si>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</si>
  <si>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</si>
  <si>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</si>
  <si>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</si>
  <si>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</si>
  <si>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</si>
  <si>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</si>
  <si>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</si>
  <si>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</si>
  <si>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</si>
  <si>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</si>
  <si>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</si>
  <si>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</si>
  <si>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</si>
  <si>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</si>
  <si>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</si>
  <si>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</si>
  <si>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</si>
  <si>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</si>
  <si>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</si>
  <si>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</si>
  <si>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</si>
  <si>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</si>
  <si>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</si>
  <si>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</si>
  <si>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</si>
  <si>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</si>
  <si>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</si>
  <si>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</si>
  <si>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</si>
  <si>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</si>
  <si>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</si>
  <si>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</si>
  <si>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</si>
  <si>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</si>
  <si>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</si>
  <si>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</si>
  <si>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</si>
  <si>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</si>
  <si>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</si>
  <si>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</si>
  <si>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</si>
  <si>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</si>
  <si>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</si>
  <si>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</si>
  <si>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</si>
  <si>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</si>
  <si>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</si>
  <si>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</si>
  <si>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</si>
  <si>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</si>
  <si>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</si>
  <si>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</si>
  <si>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</si>
  <si>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</si>
  <si>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</si>
  <si>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</si>
  <si>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</si>
  <si>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</si>
  <si>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</si>
  <si>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</si>
  <si>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</si>
  <si>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</si>
  <si>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</si>
  <si>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</si>
  <si>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</si>
  <si>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</si>
  <si>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</si>
  <si>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</si>
  <si>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</si>
  <si>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</si>
  <si>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</si>
  <si>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</si>
  <si>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</si>
  <si>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</si>
  <si>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</si>
  <si>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</si>
  <si>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</si>
  <si>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</si>
  <si>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</si>
  <si>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</si>
  <si>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</si>
  <si>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</si>
  <si>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</si>
  <si>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</si>
  <si>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</si>
  <si>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</si>
  <si>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</si>
  <si>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</si>
  <si>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</si>
  <si>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</si>
  <si>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</si>
  <si>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</si>
  <si>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</si>
  <si>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</si>
  <si>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</si>
  <si>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</si>
  <si>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</si>
  <si>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</si>
  <si>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</si>
  <si>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</si>
  <si>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</si>
  <si>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</si>
  <si>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</si>
  <si>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</si>
  <si>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</si>
  <si>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</si>
  <si>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</si>
  <si>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</si>
  <si>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</si>
  <si>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</si>
  <si>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</si>
  <si>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</si>
  <si>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</si>
  <si>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</si>
  <si>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</si>
  <si>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</si>
  <si>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</si>
  <si>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</si>
  <si>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</si>
  <si>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</si>
  <si>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</si>
  <si>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</si>
  <si>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</si>
  <si>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</si>
  <si>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</si>
  <si>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</si>
  <si>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</si>
  <si>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</si>
  <si>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</si>
  <si>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</si>
  <si>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</si>
  <si>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</si>
  <si>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</si>
  <si>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</si>
  <si>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</si>
  <si>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</si>
  <si>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</si>
  <si>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</si>
  <si>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</si>
  <si>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</si>
  <si>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</si>
  <si>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</si>
  <si>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</si>
  <si>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</si>
  <si>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</si>
  <si>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</si>
  <si>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</si>
  <si>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</si>
  <si>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</si>
  <si>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</si>
  <si>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</si>
  <si>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</si>
  <si>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</si>
  <si>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</si>
  <si>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</si>
  <si>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</si>
  <si>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</si>
  <si>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</si>
  <si>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</si>
  <si>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</si>
  <si>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</si>
  <si>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</si>
  <si>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</si>
  <si>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</si>
  <si>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</si>
  <si>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</si>
  <si>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</si>
  <si>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</si>
  <si>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</si>
  <si>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</si>
  <si>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</si>
  <si>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</si>
  <si>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</si>
  <si>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</si>
  <si>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</si>
  <si>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</si>
  <si>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</si>
  <si>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</si>
  <si>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</si>
  <si>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</si>
  <si>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</si>
  <si>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</si>
  <si>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</si>
  <si>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</si>
  <si>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</si>
  <si>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</si>
  <si>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</si>
  <si>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</si>
  <si>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</si>
  <si>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</si>
  <si>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</si>
  <si>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</si>
  <si>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</si>
  <si>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</si>
  <si>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</si>
  <si>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</si>
  <si>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</si>
  <si>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</si>
  <si>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</si>
  <si>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</si>
  <si>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</si>
  <si>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</si>
  <si>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</si>
  <si>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</si>
  <si>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</si>
  <si>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</si>
  <si>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</si>
  <si>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</si>
  <si>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</si>
  <si>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</si>
  <si>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</si>
  <si>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</si>
  <si>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</si>
  <si>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</si>
  <si>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</si>
  <si>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</si>
  <si>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</si>
  <si>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</si>
  <si>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</si>
  <si>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</si>
  <si>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</si>
  <si>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</si>
  <si>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</si>
  <si>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</si>
  <si>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</si>
  <si>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</si>
  <si>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</si>
  <si>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</si>
  <si>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</si>
  <si>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</si>
  <si>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</si>
  <si>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</si>
  <si>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</si>
  <si>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</si>
  <si>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</si>
  <si>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</si>
  <si>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</si>
  <si>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</si>
  <si>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</si>
  <si>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</si>
  <si>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</si>
  <si>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</si>
  <si>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</si>
  <si>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</si>
  <si>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</si>
  <si>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</si>
  <si>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</si>
  <si>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</si>
  <si>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</si>
  <si>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</si>
  <si>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</si>
  <si>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</si>
  <si>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</si>
  <si>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</si>
  <si>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</si>
  <si>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</si>
  <si>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</si>
  <si>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</si>
  <si>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</si>
  <si>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</si>
  <si>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</si>
  <si>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</si>
  <si>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</si>
  <si>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</si>
  <si>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</si>
  <si>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</si>
  <si>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</si>
  <si>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</si>
  <si>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</si>
  <si>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</si>
  <si>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</si>
  <si>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</si>
  <si>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</si>
  <si>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</si>
  <si>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</si>
  <si>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</si>
  <si>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</si>
  <si>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</si>
  <si>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</si>
  <si>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</si>
  <si>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</si>
  <si>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</si>
  <si>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</si>
  <si>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</si>
  <si>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</si>
  <si>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</si>
  <si>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</si>
  <si>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</si>
  <si>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</si>
  <si>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</si>
  <si>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</si>
  <si>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</si>
  <si>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</si>
  <si>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</si>
  <si>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</si>
  <si>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</si>
  <si>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</si>
  <si>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</si>
  <si>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</si>
  <si>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</si>
  <si>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</si>
  <si>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</si>
  <si>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</si>
  <si>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</si>
  <si>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</si>
  <si>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</si>
  <si>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</si>
  <si>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</si>
  <si>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</si>
  <si>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</si>
  <si>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</si>
  <si>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</si>
  <si>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</si>
  <si>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</si>
  <si>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</si>
  <si>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</si>
  <si>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</si>
  <si>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</si>
  <si>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</si>
  <si>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</si>
  <si>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</si>
  <si>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</si>
  <si>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</si>
  <si>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</si>
  <si>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</si>
  <si>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</si>
  <si>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</si>
  <si>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</si>
  <si>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</si>
  <si>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</si>
  <si>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</si>
  <si>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</si>
  <si>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</si>
  <si>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</si>
  <si>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</si>
  <si>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</si>
  <si>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</si>
  <si>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</si>
  <si>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</si>
  <si>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</si>
  <si>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</si>
  <si>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</si>
  <si>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</si>
  <si>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</si>
  <si>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</si>
  <si>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</si>
  <si>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</si>
  <si>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</si>
  <si>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</si>
  <si>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</si>
  <si>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</si>
  <si>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</si>
  <si>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</si>
  <si>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</si>
  <si>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</si>
  <si>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</si>
  <si>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</si>
  <si>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</si>
  <si>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</si>
  <si>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</si>
  <si>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</si>
  <si>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</si>
  <si>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</si>
  <si>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</si>
  <si>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</si>
  <si>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</si>
  <si>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</si>
  <si>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</si>
  <si>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</si>
  <si>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</si>
  <si>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</si>
  <si>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</si>
  <si>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</si>
  <si>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</si>
  <si>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</si>
  <si>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</si>
  <si>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</si>
  <si>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</si>
  <si>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</si>
  <si>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</si>
  <si>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</si>
  <si>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</si>
  <si>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</si>
  <si>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</si>
  <si>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</si>
  <si>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</si>
  <si>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</si>
  <si>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</si>
  <si>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</si>
  <si>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</si>
  <si>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</si>
  <si>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</si>
  <si>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</si>
  <si>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</si>
  <si>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</si>
  <si>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</si>
  <si>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</si>
  <si>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</si>
  <si>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</si>
  <si>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</si>
  <si>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</si>
  <si>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</si>
  <si>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</si>
  <si>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</si>
  <si>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</si>
  <si>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</si>
  <si>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</si>
  <si>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</si>
  <si>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</si>
  <si>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</si>
  <si>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</si>
  <si>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</si>
  <si>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</si>
  <si>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</si>
  <si>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</si>
  <si>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</si>
  <si>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</si>
  <si>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</si>
  <si>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</si>
  <si>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</si>
  <si>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</si>
  <si>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</si>
  <si>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</si>
  <si>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</si>
  <si>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</si>
  <si>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</si>
  <si>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</si>
  <si>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</si>
  <si>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</si>
  <si>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</si>
  <si>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</si>
  <si>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</si>
  <si>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</si>
  <si>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</si>
  <si>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</si>
  <si>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</si>
  <si>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</si>
  <si>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</si>
  <si>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</si>
  <si>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</si>
  <si>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</si>
  <si>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</si>
  <si>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</si>
  <si>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</si>
  <si>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</si>
  <si>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</si>
  <si>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</si>
  <si>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</si>
  <si>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</si>
  <si>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</si>
  <si>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</si>
  <si>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</si>
  <si>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</si>
  <si>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</si>
  <si>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</si>
  <si>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</si>
  <si>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</si>
  <si>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</si>
  <si>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</si>
  <si>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</si>
  <si>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</si>
  <si>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</si>
  <si>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</si>
  <si>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</si>
  <si>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</si>
  <si>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</si>
  <si>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</si>
  <si>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</si>
  <si>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</si>
  <si>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</si>
  <si>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</si>
  <si>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</si>
  <si>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</si>
  <si>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</si>
  <si>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</si>
  <si>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</si>
  <si>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</si>
  <si>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</si>
  <si>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</si>
  <si>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</si>
  <si>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</si>
  <si>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</si>
  <si>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</si>
  <si>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</si>
  <si>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</si>
  <si>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</si>
  <si>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</si>
  <si>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</si>
  <si>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</si>
  <si>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</si>
  <si>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</si>
  <si>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</si>
  <si>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</si>
  <si>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</si>
  <si>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</si>
  <si>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</si>
  <si>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</si>
  <si>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</si>
  <si>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</si>
  <si>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</si>
  <si>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</si>
  <si>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</si>
  <si>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</si>
  <si>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</si>
  <si>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</si>
  <si>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</si>
  <si>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</si>
  <si>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</si>
  <si>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</si>
  <si>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</si>
  <si>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</si>
  <si>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</si>
  <si>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</si>
  <si>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</si>
  <si>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</si>
  <si>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</si>
  <si>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</si>
  <si>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</si>
  <si>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</si>
  <si>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</si>
  <si>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</si>
  <si>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</si>
  <si>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</si>
  <si>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</si>
  <si>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</si>
  <si>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</si>
  <si>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</si>
  <si>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</si>
  <si>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</si>
  <si>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</si>
  <si>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</si>
  <si>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</si>
  <si>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</si>
  <si>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</si>
  <si>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</si>
  <si>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</si>
  <si>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</si>
  <si>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</si>
  <si>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</si>
  <si>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</si>
  <si>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</si>
  <si>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</si>
  <si>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</si>
  <si>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</si>
  <si>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</si>
  <si>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</si>
  <si>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</si>
  <si>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</si>
  <si>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</si>
  <si>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</si>
  <si>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</si>
  <si>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</si>
  <si>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</si>
  <si>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</si>
  <si>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</si>
  <si>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</si>
  <si>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</si>
  <si>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</si>
  <si>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</si>
  <si>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</si>
  <si>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</si>
  <si>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</si>
  <si>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</si>
  <si>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</si>
  <si>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</si>
  <si>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</si>
  <si>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</si>
  <si>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</si>
  <si>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</si>
  <si>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</si>
  <si>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</si>
  <si>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</si>
  <si>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</si>
  <si>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</si>
  <si>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</si>
  <si>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</si>
  <si>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</si>
  <si>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</si>
  <si>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</si>
  <si>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</si>
  <si>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</si>
  <si>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</si>
  <si>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</si>
  <si>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</si>
  <si>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</si>
  <si>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</si>
  <si>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</si>
  <si>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</si>
  <si>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</si>
  <si>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</si>
  <si>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</si>
  <si>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</si>
  <si>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</si>
  <si>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</si>
  <si>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</si>
  <si>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</si>
  <si>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</si>
  <si>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</si>
  <si>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</si>
  <si>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</si>
  <si>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</si>
  <si>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</si>
  <si>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</si>
  <si>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</si>
  <si>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</si>
  <si>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</si>
  <si>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</si>
  <si>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</si>
  <si>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</si>
  <si>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</si>
  <si>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</si>
  <si>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</si>
  <si>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</si>
  <si>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</si>
  <si>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</si>
  <si>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</si>
  <si>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</si>
  <si>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</si>
  <si>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</si>
  <si>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</si>
  <si>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</si>
  <si>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</si>
  <si>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</si>
  <si>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</si>
  <si>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</si>
  <si>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</si>
  <si>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</si>
  <si>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</si>
  <si>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</si>
  <si>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</si>
  <si>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</si>
  <si>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</si>
  <si>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</si>
  <si>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</si>
  <si>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</si>
  <si>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</si>
  <si>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</si>
  <si>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</si>
  <si>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</si>
  <si>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</si>
  <si>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</si>
  <si>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</si>
  <si>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</si>
  <si>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</si>
  <si>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</si>
  <si>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</si>
  <si>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</si>
  <si>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</si>
  <si>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</si>
  <si>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</si>
  <si>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</si>
  <si>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</si>
  <si>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</si>
  <si>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</si>
  <si>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</si>
  <si>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</si>
  <si>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</si>
  <si>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</si>
  <si>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</si>
  <si>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</si>
  <si>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</si>
  <si>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</si>
  <si>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</si>
  <si>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</si>
  <si>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</si>
  <si>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</si>
  <si>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</si>
  <si>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</si>
  <si>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</si>
  <si>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</si>
  <si>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</si>
  <si>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</si>
  <si>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</si>
  <si>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</si>
  <si>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</si>
  <si>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</si>
  <si>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</si>
  <si>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</si>
  <si>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</si>
  <si>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</si>
  <si>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</si>
  <si>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</si>
  <si>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</si>
  <si>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</si>
  <si>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</si>
  <si>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</si>
  <si>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</si>
  <si>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</si>
  <si>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</si>
  <si>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</si>
  <si>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</si>
  <si>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</si>
  <si>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</si>
  <si>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</si>
  <si>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</si>
  <si>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</si>
  <si>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</si>
  <si>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</si>
  <si>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</si>
  <si>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</si>
  <si>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</si>
  <si>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</si>
  <si>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</si>
  <si>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</si>
  <si>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</si>
  <si>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</si>
  <si>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</si>
  <si>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</si>
  <si>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</si>
  <si>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</si>
  <si>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</si>
  <si>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</si>
  <si>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</si>
  <si>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</si>
  <si>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</si>
  <si>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</si>
  <si>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</si>
  <si>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</si>
  <si>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</si>
  <si>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</si>
  <si>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</si>
  <si>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</si>
  <si>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</si>
  <si>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</si>
  <si>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</si>
  <si>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</si>
  <si>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</si>
  <si>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</si>
  <si>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</si>
  <si>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</si>
  <si>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</si>
  <si>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</si>
  <si>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</si>
  <si>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</si>
  <si>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</si>
  <si>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</si>
  <si>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</si>
  <si>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</si>
  <si>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</si>
  <si>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</si>
  <si>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</si>
  <si>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</si>
  <si>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</si>
  <si>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</si>
  <si>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</si>
  <si>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</si>
  <si>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</si>
  <si>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</si>
  <si>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</si>
  <si>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</si>
  <si>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</si>
  <si>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</si>
  <si>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</si>
  <si>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</si>
  <si>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</si>
  <si>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</si>
  <si>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</si>
  <si>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</si>
  <si>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</si>
  <si>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</si>
  <si>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</si>
  <si>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</si>
  <si>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</si>
  <si>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</si>
  <si>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</si>
  <si>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</si>
  <si>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</si>
  <si>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</si>
  <si>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</si>
  <si>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</si>
  <si>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</si>
  <si>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</si>
  <si>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</si>
  <si>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</si>
  <si>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</si>
  <si>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</si>
  <si>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</si>
  <si>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</si>
  <si>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</si>
  <si>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</si>
  <si>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</si>
  <si>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</si>
  <si>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</si>
  <si>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</si>
  <si>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</si>
  <si>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</si>
  <si>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</si>
  <si>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</si>
  <si>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</si>
  <si>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</si>
  <si>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</si>
  <si>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</si>
  <si>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</si>
  <si>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</si>
  <si>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</si>
  <si>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</si>
  <si>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</si>
  <si>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</si>
  <si>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</si>
  <si>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</si>
  <si>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</si>
  <si>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</si>
  <si>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</si>
  <si>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</si>
  <si>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</si>
  <si>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</si>
  <si>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</si>
  <si>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</si>
  <si>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</si>
  <si>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</si>
  <si>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</si>
  <si>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</si>
  <si>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</si>
  <si>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</si>
  <si>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</si>
  <si>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</si>
  <si>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</si>
  <si>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</si>
  <si>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</si>
  <si>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</si>
  <si>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</si>
  <si>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</si>
  <si>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</si>
  <si>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</si>
  <si>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</si>
  <si>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</si>
  <si>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</si>
  <si>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</si>
  <si>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</si>
  <si>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</si>
  <si>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</si>
  <si>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</si>
  <si>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</si>
  <si>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</si>
  <si>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</si>
  <si>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</si>
  <si>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</si>
  <si>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</si>
  <si>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</si>
  <si>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</si>
  <si>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</si>
  <si>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</si>
  <si>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</si>
  <si>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</si>
  <si>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</si>
  <si>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</si>
  <si>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</si>
  <si>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</si>
  <si>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</si>
  <si>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</si>
  <si>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</si>
  <si>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</si>
  <si>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</si>
  <si>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</si>
  <si>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</si>
  <si>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</si>
  <si>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</si>
  <si>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</si>
  <si>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</si>
  <si>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</si>
  <si>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</si>
  <si>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</si>
  <si>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</si>
  <si>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</si>
  <si>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</si>
  <si>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</si>
  <si>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</si>
  <si>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</si>
  <si>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</si>
  <si>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</si>
  <si>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</si>
  <si>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</si>
  <si>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</si>
  <si>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</si>
  <si>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</si>
  <si>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</si>
  <si>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</si>
  <si>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</si>
  <si>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</si>
  <si>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</si>
  <si>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</si>
  <si>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</si>
  <si>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</si>
  <si>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</si>
  <si>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</si>
  <si>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</si>
  <si>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</si>
  <si>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</si>
  <si>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</si>
  <si>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</si>
  <si>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</si>
  <si>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</si>
  <si>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</si>
  <si>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</si>
  <si>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</si>
  <si>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</si>
  <si>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</si>
  <si>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</si>
  <si>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</si>
  <si>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</si>
  <si>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</si>
  <si>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</si>
  <si>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</si>
  <si>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</si>
  <si>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</si>
  <si>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</si>
  <si>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</si>
  <si>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</si>
  <si>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</si>
  <si>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</si>
  <si>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</si>
  <si>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</si>
  <si>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</si>
  <si>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</si>
  <si>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</si>
  <si>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</si>
  <si>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</si>
  <si>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</si>
  <si>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</si>
  <si>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</si>
  <si>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</si>
  <si>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</si>
  <si>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</si>
  <si>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</si>
  <si>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</si>
  <si>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</si>
  <si>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</si>
  <si>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</si>
  <si>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</si>
  <si>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</si>
  <si>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</si>
  <si>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</si>
  <si>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</si>
  <si>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</si>
  <si>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</si>
  <si>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</si>
  <si>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</si>
  <si>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</si>
  <si>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</si>
  <si>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</si>
  <si>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</si>
  <si>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</si>
  <si>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</si>
  <si>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</si>
  <si>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</si>
  <si>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</si>
  <si>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</si>
  <si>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</si>
  <si>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</si>
  <si>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</si>
  <si>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</si>
  <si>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</si>
  <si>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</si>
  <si>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</si>
  <si>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</si>
  <si>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</si>
  <si>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</si>
  <si>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</si>
  <si>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</si>
  <si>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</si>
  <si>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</si>
  <si>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</si>
  <si>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</si>
  <si>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</si>
  <si>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</si>
  <si>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</si>
  <si>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</si>
  <si>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</si>
  <si>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</si>
  <si>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</si>
  <si>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</si>
  <si>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</si>
  <si>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</si>
  <si>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</si>
  <si>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</si>
  <si>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</si>
  <si>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</si>
  <si>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</si>
  <si>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</si>
  <si>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</si>
  <si>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</si>
  <si>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</si>
  <si>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</si>
  <si>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</si>
  <si>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</si>
  <si>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</si>
  <si>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</si>
  <si>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</si>
  <si>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</si>
  <si>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</si>
  <si>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</si>
  <si>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</si>
  <si>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</si>
  <si>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</si>
  <si>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</si>
  <si>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</si>
  <si>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</si>
  <si>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</si>
  <si>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</si>
  <si>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</si>
  <si>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</si>
  <si>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</si>
  <si>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</si>
  <si>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</si>
  <si>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</si>
  <si>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</si>
  <si>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</si>
  <si>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</si>
  <si>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</si>
  <si>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</si>
  <si>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</si>
  <si>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</si>
  <si>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</si>
  <si>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</si>
  <si>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</si>
  <si>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</si>
  <si>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</si>
  <si>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</si>
  <si>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</si>
  <si>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</si>
  <si>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</si>
  <si>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</si>
  <si>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</si>
  <si>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</si>
  <si>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</si>
  <si>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</si>
  <si>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</si>
  <si>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</si>
  <si>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</si>
  <si>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</si>
  <si>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</si>
  <si>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</si>
  <si>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</si>
  <si>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</si>
  <si>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</si>
  <si>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</si>
  <si>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</si>
  <si>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</si>
  <si>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</si>
  <si>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</si>
  <si>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</si>
  <si>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</si>
  <si>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</si>
  <si>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</si>
  <si>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</si>
  <si>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</si>
  <si>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</si>
  <si>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</si>
  <si>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</si>
  <si>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</si>
  <si>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</si>
  <si>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</si>
  <si>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</si>
  <si>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</si>
  <si>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</si>
  <si>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</si>
  <si>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</si>
  <si>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</si>
  <si>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</si>
  <si>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</si>
  <si>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</si>
  <si>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</si>
  <si>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</si>
  <si>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</si>
  <si>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</si>
  <si>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</si>
  <si>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</si>
  <si>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</si>
  <si>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</si>
  <si>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</si>
  <si>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</si>
  <si>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</si>
  <si>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</si>
  <si>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</si>
  <si>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</si>
  <si>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</si>
  <si>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</si>
  <si>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</si>
  <si>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</si>
  <si>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</si>
  <si>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</si>
  <si>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</si>
  <si>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</si>
  <si>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</si>
  <si>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</si>
  <si>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</si>
  <si>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</si>
  <si>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</si>
  <si>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</si>
  <si>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</si>
  <si>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</si>
  <si>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</si>
  <si>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</si>
  <si>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</si>
  <si>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</si>
  <si>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</si>
  <si>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</si>
  <si>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</si>
  <si>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</si>
  <si>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</si>
  <si>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</si>
  <si>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</si>
  <si>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</si>
  <si>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</si>
  <si>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</si>
  <si>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</si>
  <si>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</si>
  <si>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</si>
  <si>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</si>
  <si>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</si>
  <si>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</si>
  <si>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</si>
  <si>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</si>
  <si>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</si>
  <si>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</si>
  <si>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</si>
  <si>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</si>
  <si>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</si>
  <si>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</si>
  <si>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</si>
  <si>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</si>
  <si>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</si>
  <si>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</si>
  <si>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</si>
  <si>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</si>
  <si>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</si>
  <si>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</si>
  <si>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</si>
  <si>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</si>
  <si>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</si>
  <si>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</si>
  <si>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</si>
  <si>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</si>
  <si>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</si>
  <si>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</si>
  <si>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</si>
  <si>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</si>
  <si>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</si>
  <si>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</si>
  <si>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</si>
  <si>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</si>
  <si>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</si>
  <si>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</si>
  <si>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</si>
  <si>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</si>
  <si>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</si>
  <si>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</si>
  <si>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</si>
  <si>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</si>
  <si>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</si>
  <si>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</si>
  <si>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</si>
  <si>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</si>
  <si>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</si>
  <si>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</si>
  <si>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</si>
  <si>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</si>
  <si>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</si>
  <si>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</si>
  <si>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</si>
  <si>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</si>
  <si>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</si>
  <si>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</si>
  <si>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</si>
  <si>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</si>
  <si>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</si>
  <si>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</si>
  <si>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</si>
  <si>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</si>
  <si>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</si>
  <si>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</si>
  <si>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</si>
  <si>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</si>
  <si>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</si>
  <si>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</si>
  <si>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</si>
  <si>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</si>
  <si>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</si>
  <si>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</si>
  <si>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</si>
  <si>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</si>
  <si>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</si>
  <si>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</si>
  <si>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</si>
  <si>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</si>
  <si>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</si>
  <si>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</si>
  <si>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</si>
  <si>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</si>
  <si>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</si>
  <si>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</si>
  <si>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</si>
  <si>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</si>
  <si>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</si>
  <si>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</si>
  <si>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</si>
  <si>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</si>
  <si>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</si>
  <si>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</si>
  <si>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</si>
  <si>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</si>
  <si>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</si>
  <si>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</si>
  <si>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</si>
  <si>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</si>
  <si>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</si>
  <si>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</si>
  <si>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</si>
  <si>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</si>
  <si>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</si>
  <si>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</si>
  <si>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</si>
  <si>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</si>
  <si>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</si>
  <si>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</si>
  <si>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</si>
  <si>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</si>
  <si>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</si>
  <si>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</si>
  <si>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</si>
  <si>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</si>
  <si>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</si>
  <si>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</si>
  <si>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</si>
  <si>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</si>
  <si>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</si>
  <si>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</si>
  <si>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</si>
  <si>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</si>
  <si>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</si>
  <si>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</si>
  <si>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</si>
  <si>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</si>
  <si>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</si>
  <si>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</si>
  <si>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</si>
  <si>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</si>
  <si>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</si>
  <si>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</si>
  <si>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</si>
  <si>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</si>
  <si>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</si>
  <si>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</si>
  <si>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</si>
  <si>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</si>
  <si>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</si>
  <si>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</si>
  <si>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</si>
  <si>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</si>
  <si>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</si>
  <si>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</si>
  <si>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</si>
  <si>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</si>
  <si>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</si>
  <si>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</si>
  <si>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</si>
  <si>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</si>
  <si>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</si>
  <si>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</si>
  <si>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</si>
  <si>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</si>
  <si>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</si>
  <si>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</si>
  <si>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</si>
  <si>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</si>
  <si>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</si>
  <si>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</si>
  <si>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</si>
  <si>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</si>
  <si>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</si>
  <si>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</si>
  <si>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</si>
  <si>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</si>
  <si>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</si>
  <si>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</si>
  <si>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</si>
  <si>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</si>
  <si>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</si>
  <si>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</si>
  <si>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</si>
  <si>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</si>
  <si>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</si>
  <si>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</si>
  <si>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</si>
  <si>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</si>
  <si>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</si>
  <si>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</si>
  <si>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</si>
  <si>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</si>
  <si>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</si>
  <si>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</si>
  <si>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</si>
  <si>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</si>
  <si>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</si>
  <si>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</si>
  <si>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</si>
  <si>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</si>
  <si>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</si>
  <si>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</si>
  <si>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</si>
  <si>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</si>
  <si>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</si>
  <si>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</si>
  <si>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</si>
  <si>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</si>
  <si>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</si>
  <si>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</si>
  <si>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</si>
  <si>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</si>
  <si>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</si>
  <si>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</si>
  <si>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</si>
  <si>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</si>
  <si>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</si>
  <si>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</si>
  <si>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</si>
  <si>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</si>
  <si>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</si>
  <si>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</si>
  <si>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</si>
  <si>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</si>
  <si>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</si>
  <si>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</si>
  <si>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</si>
  <si>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</si>
  <si>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</si>
  <si>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</si>
  <si>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</si>
  <si>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</si>
  <si>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</si>
  <si>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</si>
  <si>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</si>
  <si>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</si>
  <si>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</si>
  <si>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</si>
  <si>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</si>
  <si>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</si>
  <si>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</si>
  <si>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</si>
  <si>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</si>
  <si>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</si>
  <si>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</si>
  <si>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</si>
  <si>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</si>
  <si>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</si>
  <si>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</si>
  <si>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</si>
  <si>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</si>
  <si>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</si>
  <si>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</si>
  <si>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</si>
  <si>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</si>
  <si>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</si>
  <si>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</si>
  <si>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</si>
  <si>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</si>
  <si>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</si>
  <si>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</si>
  <si>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</si>
  <si>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</si>
  <si>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</si>
  <si>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</si>
  <si>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</si>
  <si>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</si>
  <si>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</si>
  <si>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</si>
  <si>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</si>
  <si>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</si>
  <si>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</si>
  <si>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</si>
  <si>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</si>
  <si>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</si>
  <si>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</si>
  <si>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</si>
  <si>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</si>
  <si>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</si>
  <si>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</si>
  <si>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</si>
  <si>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</si>
  <si>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</si>
  <si>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</si>
  <si>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</si>
  <si>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</si>
  <si>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</si>
  <si>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</si>
  <si>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</si>
  <si>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</si>
  <si>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</si>
  <si>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</si>
  <si>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</si>
  <si>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</si>
  <si>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</si>
  <si>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</si>
  <si>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</si>
  <si>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</si>
  <si>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</si>
  <si>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</si>
  <si>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</si>
  <si>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</si>
  <si>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</si>
  <si>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</si>
  <si>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</si>
  <si>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</si>
  <si>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</si>
  <si>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</si>
  <si>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</si>
  <si>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</si>
  <si>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</si>
  <si>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</si>
  <si>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</si>
  <si>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</si>
  <si>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</si>
  <si>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</si>
  <si>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</si>
  <si>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</si>
  <si>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</si>
  <si>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</si>
  <si>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</si>
  <si>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</si>
  <si>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</si>
  <si>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</si>
  <si>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</si>
  <si>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</si>
  <si>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</si>
  <si>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</si>
  <si>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</si>
  <si>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</si>
  <si>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</si>
  <si>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</si>
  <si>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</si>
  <si>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</si>
  <si>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</si>
  <si>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</si>
  <si>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</si>
  <si>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</si>
  <si>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</si>
  <si>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</si>
  <si>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</si>
  <si>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</si>
  <si>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</si>
  <si>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</si>
  <si>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</si>
  <si>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</si>
  <si>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</si>
  <si>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</si>
  <si>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</si>
  <si>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</si>
  <si>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</si>
  <si>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</si>
  <si>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</si>
  <si>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</si>
  <si>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</si>
  <si>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</si>
  <si>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</si>
  <si>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</si>
  <si>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</si>
  <si>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</si>
  <si>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</si>
  <si>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</si>
  <si>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</si>
  <si>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</si>
  <si>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</si>
  <si>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</si>
  <si>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</si>
  <si>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</si>
  <si>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</si>
  <si>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</si>
  <si>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</si>
  <si>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</si>
  <si>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</si>
  <si>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</si>
  <si>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</si>
  <si>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</si>
  <si>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</si>
  <si>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</si>
  <si>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</si>
  <si>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</si>
  <si>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</si>
  <si>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</si>
  <si>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</si>
  <si>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</si>
  <si>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</si>
  <si>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</si>
  <si>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</si>
  <si>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</si>
  <si>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</si>
  <si>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</si>
  <si>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</si>
  <si>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</si>
  <si>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</si>
  <si>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</si>
  <si>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</si>
  <si>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</si>
  <si>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</si>
  <si>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</si>
  <si>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</si>
  <si>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</si>
  <si>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</si>
  <si>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</si>
  <si>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</si>
  <si>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</si>
  <si>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</si>
  <si>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</si>
  <si>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</si>
  <si>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</si>
  <si>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</si>
  <si>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</si>
  <si>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</si>
  <si>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</si>
  <si>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</si>
  <si>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</si>
  <si>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</si>
  <si>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</si>
  <si>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</si>
  <si>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</si>
  <si>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</si>
  <si>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</si>
  <si>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</si>
  <si>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</si>
  <si>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</si>
  <si>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</si>
  <si>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</si>
  <si>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</si>
  <si>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</si>
  <si>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</si>
  <si>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</si>
  <si>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</si>
  <si>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</si>
  <si>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</si>
  <si>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</si>
  <si>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</si>
  <si>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</si>
  <si>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</si>
  <si>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</si>
  <si>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</si>
  <si>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</si>
  <si>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</si>
  <si>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</si>
  <si>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</si>
  <si>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</si>
  <si>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</si>
  <si>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</si>
  <si>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</si>
  <si>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</si>
  <si>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</si>
  <si>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</si>
  <si>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</si>
  <si>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</si>
  <si>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</si>
  <si>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</si>
  <si>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</si>
  <si>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</si>
  <si>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</si>
  <si>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</si>
  <si>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</si>
  <si>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</si>
  <si>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</si>
  <si>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</si>
  <si>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</si>
  <si>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</si>
  <si>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</si>
  <si>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</si>
  <si>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</si>
  <si>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</si>
  <si>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</si>
  <si>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</si>
  <si>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</si>
  <si>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</si>
  <si>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</si>
  <si>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</si>
  <si>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</si>
  <si>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</si>
  <si>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</si>
  <si>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</si>
  <si>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</si>
  <si>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</si>
  <si>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</si>
  <si>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</si>
  <si>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</si>
  <si>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</si>
  <si>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</si>
  <si>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</si>
  <si>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</si>
  <si>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</si>
  <si>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</si>
  <si>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</si>
  <si>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</si>
  <si>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</si>
  <si>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</si>
  <si>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</si>
  <si>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</si>
  <si>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</si>
  <si>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</si>
  <si>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</si>
  <si>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</si>
  <si>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</si>
  <si>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</si>
  <si>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</si>
  <si>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</si>
  <si>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</si>
  <si>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</si>
  <si>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</si>
  <si>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</si>
  <si>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</si>
  <si>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</si>
  <si>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</si>
  <si>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</si>
  <si>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</si>
  <si>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</si>
  <si>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</si>
  <si>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</si>
  <si>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</si>
  <si>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</si>
  <si>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</si>
  <si>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</si>
  <si>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</si>
  <si>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</si>
  <si>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</si>
  <si>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</si>
  <si>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</si>
  <si>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</si>
  <si>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</si>
  <si>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</si>
  <si>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</si>
  <si>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</si>
  <si>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</si>
  <si>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</si>
  <si>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</si>
  <si>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</si>
  <si>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</si>
  <si>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</si>
  <si>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</si>
  <si>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</si>
  <si>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</si>
  <si>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</si>
  <si>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</si>
  <si>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</si>
  <si>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</si>
  <si>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</si>
  <si>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</si>
  <si>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</si>
  <si>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</si>
  <si>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</si>
  <si>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</si>
  <si>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</si>
  <si>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</si>
  <si>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</si>
  <si>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</si>
  <si>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</si>
  <si>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</si>
  <si>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</si>
  <si>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</si>
  <si>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</si>
  <si>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</si>
  <si>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</si>
  <si>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</si>
  <si>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</si>
  <si>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</si>
  <si>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</si>
  <si>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</si>
  <si>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</si>
  <si>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</si>
  <si>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</si>
  <si>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</si>
  <si>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</si>
  <si>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</si>
  <si>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</si>
  <si>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</si>
  <si>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</si>
  <si>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</si>
  <si>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</si>
  <si>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</si>
  <si>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</si>
  <si>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</si>
  <si>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</si>
  <si>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</si>
  <si>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</si>
  <si>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</si>
  <si>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</si>
  <si>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</si>
  <si>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</si>
  <si>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</si>
  <si>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</si>
  <si>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</si>
  <si>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</si>
  <si>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</si>
  <si>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</si>
  <si>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</si>
  <si>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</si>
  <si>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</si>
  <si>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</si>
  <si>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</si>
  <si>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</si>
  <si>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</si>
  <si>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</si>
  <si>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</si>
  <si>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</si>
  <si>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</si>
  <si>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</si>
  <si>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</si>
  <si>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</si>
  <si>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</si>
  <si>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</si>
  <si>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</si>
  <si>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</si>
  <si>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</si>
  <si>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</si>
  <si>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</si>
  <si>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</si>
  <si>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</si>
  <si>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</si>
  <si>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</si>
  <si>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</si>
  <si>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</si>
  <si>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</si>
  <si>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</si>
  <si>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</si>
  <si>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</si>
  <si>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</si>
  <si>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</si>
  <si>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</si>
  <si>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</si>
  <si>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</si>
  <si>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</si>
  <si>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</si>
  <si>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</si>
  <si>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</si>
  <si>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</si>
  <si>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</si>
  <si>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</si>
  <si>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</si>
  <si>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</si>
  <si>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</si>
  <si>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</si>
  <si>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</si>
  <si>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</si>
  <si>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</si>
  <si>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</si>
  <si>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</si>
  <si>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</si>
  <si>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</si>
  <si>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</si>
  <si>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</si>
  <si>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</si>
  <si>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</si>
  <si>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</si>
  <si>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</si>
  <si>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</si>
  <si>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</si>
  <si>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</si>
  <si>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</si>
  <si>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</si>
  <si>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</si>
  <si>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</si>
  <si>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</si>
  <si>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</si>
  <si>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</si>
  <si>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</si>
  <si>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</si>
  <si>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</si>
  <si>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</si>
  <si>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</si>
  <si>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</si>
  <si>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</si>
  <si>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</si>
  <si>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</si>
  <si>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</si>
  <si>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</si>
  <si>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</si>
  <si>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</si>
  <si>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</si>
  <si>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</si>
  <si>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</si>
  <si>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</si>
  <si>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</si>
  <si>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</si>
  <si>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</si>
  <si>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</si>
  <si>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</si>
  <si>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</si>
  <si>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</si>
  <si>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</si>
  <si>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</si>
  <si>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</si>
  <si>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</si>
  <si>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</si>
  <si>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</si>
  <si>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</si>
  <si>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</si>
  <si>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</si>
  <si>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</si>
  <si>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</si>
  <si>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</si>
  <si>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</si>
  <si>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</si>
  <si>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</si>
  <si>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</si>
  <si>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</si>
  <si>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</si>
  <si>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</si>
  <si>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</si>
  <si>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</si>
  <si>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</si>
  <si>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</si>
  <si>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</si>
  <si>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</si>
  <si>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</si>
  <si>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</si>
  <si>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</si>
  <si>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</si>
  <si>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</si>
  <si>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</si>
  <si>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</si>
  <si>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</si>
  <si>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</si>
  <si>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</si>
  <si>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</si>
  <si>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</si>
  <si>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</si>
  <si>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</si>
  <si>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</si>
  <si>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</si>
  <si>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</si>
  <si>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</si>
  <si>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</si>
  <si>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</si>
  <si>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</si>
  <si>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</si>
  <si>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</si>
  <si>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</si>
  <si>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</si>
  <si>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</si>
  <si>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</si>
  <si>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</si>
  <si>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</si>
  <si>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</si>
  <si>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</si>
  <si>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</si>
  <si>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</si>
  <si>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</si>
  <si>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</si>
  <si>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</si>
  <si>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</si>
  <si>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</si>
  <si>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</si>
  <si>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</si>
  <si>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</si>
  <si>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</si>
  <si>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</si>
  <si>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</si>
  <si>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</si>
  <si>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</si>
  <si>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</si>
  <si>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</si>
  <si>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</si>
  <si>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</si>
  <si>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</si>
  <si>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</si>
  <si>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</si>
  <si>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</si>
  <si>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</si>
  <si>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</si>
  <si>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</si>
  <si>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</si>
  <si>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</si>
  <si>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</si>
  <si>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</si>
  <si>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</si>
  <si>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</si>
  <si>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</si>
  <si>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</si>
  <si>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</si>
  <si>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</si>
  <si>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</si>
  <si>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</si>
  <si>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</si>
  <si>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</si>
  <si>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</si>
  <si>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</si>
  <si>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</si>
  <si>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</si>
  <si>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</si>
  <si>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</si>
  <si>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</si>
  <si>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</si>
  <si>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</si>
  <si>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</si>
  <si>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</si>
  <si>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</si>
  <si>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</si>
  <si>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</si>
  <si>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</si>
  <si>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</si>
  <si>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</si>
  <si>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</si>
  <si>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</si>
  <si>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</si>
  <si>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</si>
  <si>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</si>
  <si>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</si>
  <si>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</si>
  <si>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</si>
  <si>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</si>
  <si>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</si>
  <si>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</si>
  <si>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</si>
  <si>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</si>
  <si>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</si>
  <si>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</si>
  <si>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</si>
  <si>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</si>
  <si>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</si>
  <si>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</si>
  <si>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</si>
  <si>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</si>
  <si>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</si>
  <si>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</si>
  <si>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</si>
  <si>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</si>
  <si>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</si>
  <si>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</si>
  <si>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</si>
  <si>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</si>
  <si>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</si>
  <si>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</si>
  <si>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</si>
  <si>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</si>
  <si>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</si>
  <si>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</si>
  <si>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</si>
  <si>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</si>
  <si>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</si>
  <si>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</si>
  <si>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</si>
  <si>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</si>
  <si>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</si>
  <si>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</si>
  <si>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</si>
  <si>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</si>
  <si>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</si>
  <si>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</si>
  <si>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</si>
  <si>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</si>
  <si>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</si>
  <si>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</si>
  <si>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</si>
  <si>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</si>
  <si>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</si>
  <si>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</si>
  <si>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</si>
  <si>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</si>
  <si>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</si>
  <si>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</si>
  <si>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</si>
  <si>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</si>
  <si>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</si>
  <si>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</si>
  <si>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</si>
  <si>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</si>
  <si>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</si>
  <si>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</si>
  <si>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</si>
  <si>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</si>
  <si>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</si>
  <si>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</si>
  <si>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</si>
  <si>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</si>
  <si>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</si>
  <si>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</si>
  <si>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</si>
  <si>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</si>
  <si>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</si>
  <si>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</si>
  <si>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</si>
  <si>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</si>
  <si>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</si>
  <si>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</si>
  <si>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</si>
  <si>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</si>
  <si>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</si>
  <si>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</si>
  <si>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</si>
  <si>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</si>
  <si>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</si>
  <si>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</si>
  <si>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</si>
  <si>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</si>
  <si>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</si>
  <si>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</si>
  <si>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</si>
  <si>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</si>
  <si>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</si>
  <si>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</si>
  <si>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</si>
  <si>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</si>
  <si>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</si>
  <si>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</si>
  <si>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</si>
  <si>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</si>
  <si>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</si>
  <si>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</si>
  <si>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</si>
  <si>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</si>
  <si>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</si>
  <si>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</si>
  <si>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</si>
  <si>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</si>
  <si>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</si>
  <si>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</si>
  <si>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</si>
  <si>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</si>
  <si>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</si>
  <si>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</si>
  <si>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</si>
  <si>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</si>
  <si>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</si>
  <si>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</si>
  <si>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</si>
  <si>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</si>
  <si>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</si>
  <si>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</si>
  <si>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</si>
  <si>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</si>
  <si>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</si>
  <si>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</si>
  <si>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</si>
  <si>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</si>
  <si>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</si>
  <si>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</si>
  <si>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</si>
  <si>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</si>
  <si>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</si>
  <si>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</si>
  <si>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</si>
  <si>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</si>
  <si>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</si>
  <si>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</si>
  <si>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</si>
  <si>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</si>
  <si>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</si>
  <si>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</si>
  <si>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</si>
  <si>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</si>
  <si>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</si>
  <si>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</si>
  <si>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</si>
  <si>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</si>
  <si>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</si>
  <si>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</si>
  <si>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</si>
  <si>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</si>
  <si>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</si>
  <si>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</si>
  <si>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</si>
  <si>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</si>
  <si>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</si>
  <si>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</si>
  <si>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</si>
  <si>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</si>
  <si>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</si>
  <si>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</si>
  <si>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</si>
  <si>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</si>
  <si>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</si>
  <si>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</si>
  <si>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</si>
  <si>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</si>
  <si>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</si>
  <si>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</si>
  <si>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</si>
  <si>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</si>
  <si>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</si>
  <si>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</si>
  <si>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</si>
  <si>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</si>
  <si>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</si>
  <si>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</si>
  <si>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</si>
  <si>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</si>
  <si>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</si>
  <si>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</si>
  <si>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</si>
  <si>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</si>
  <si>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</si>
  <si>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</si>
  <si>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</si>
  <si>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</si>
  <si>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</si>
  <si>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</si>
  <si>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</si>
  <si>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</si>
  <si>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</si>
  <si>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</si>
  <si>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</si>
  <si>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</si>
  <si>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</si>
  <si>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</si>
  <si>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</si>
  <si>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</si>
  <si>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</si>
  <si>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</si>
  <si>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</si>
  <si>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</si>
  <si>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</si>
  <si>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</si>
  <si>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</si>
  <si>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</si>
  <si>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</si>
  <si>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</si>
  <si>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</si>
  <si>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</si>
  <si>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</si>
  <si>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</si>
  <si>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</si>
  <si>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</si>
  <si>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</si>
  <si>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</si>
  <si>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</si>
  <si>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</si>
  <si>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</si>
  <si>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</si>
  <si>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</si>
  <si>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</si>
  <si>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</si>
  <si>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</si>
  <si>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</si>
  <si>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</si>
  <si>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</si>
  <si>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2021-91-7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</si>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</sst>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5" zoomScale="85" zoomScaleNormal="85"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2783</v>
      </c>
      <c r="D15" s="35"/>
      <c r="E15" s="35"/>
      <c r="F15" s="5"/>
      <c r="G15" s="32" t="s">
        <v>1168</v>
      </c>
      <c r="H15" s="101" t="s">
        <v>1109</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1109</v>
      </c>
      <c r="J20" s="143" t="s">
        <v>1111</v>
      </c>
      <c r="K20" s="144">
        <v>2370067200</v>
      </c>
      <c r="L20" s="145">
        <v>44243</v>
      </c>
      <c r="M20" s="145">
        <v>44561</v>
      </c>
      <c r="N20" s="128">
        <f>+(M20-L20)/30</f>
        <v>10.6</v>
      </c>
      <c r="O20" s="131"/>
      <c r="U20" s="127"/>
      <c r="V20" s="103">
        <f ca="1">NOW()</f>
        <v>44201.618423842592</v>
      </c>
      <c r="W20" s="103">
        <f ca="1">NOW()</f>
        <v>44201.618423842592</v>
      </c>
    </row>
    <row r="21" spans="1:23" ht="30" customHeight="1" outlineLevel="1" x14ac:dyDescent="0.25">
      <c r="A21" s="9"/>
      <c r="B21" s="69"/>
      <c r="C21" s="5"/>
      <c r="D21" s="5"/>
      <c r="E21" s="5"/>
      <c r="F21" s="5"/>
      <c r="G21" s="5"/>
      <c r="H21" s="68"/>
      <c r="I21" s="142" t="s">
        <v>1109</v>
      </c>
      <c r="J21" s="143" t="s">
        <v>1119</v>
      </c>
      <c r="K21" s="144"/>
      <c r="L21" s="145"/>
      <c r="M21" s="145"/>
      <c r="N21" s="128">
        <f>+(M21-L21)/30</f>
        <v>0</v>
      </c>
      <c r="O21" s="132"/>
    </row>
    <row r="22" spans="1:23" ht="30" customHeight="1" outlineLevel="1" x14ac:dyDescent="0.25">
      <c r="A22" s="9"/>
      <c r="B22" s="69"/>
      <c r="C22" s="5"/>
      <c r="D22" s="5"/>
      <c r="E22" s="5"/>
      <c r="F22" s="5"/>
      <c r="G22" s="5"/>
      <c r="H22" s="68"/>
      <c r="I22" s="142" t="s">
        <v>1109</v>
      </c>
      <c r="J22" s="143" t="s">
        <v>1112</v>
      </c>
      <c r="K22" s="144"/>
      <c r="L22" s="145"/>
      <c r="M22" s="145"/>
      <c r="N22" s="129">
        <f t="shared" ref="N22:N33" si="0">+(M22-L22)/30</f>
        <v>0</v>
      </c>
      <c r="O22" s="132"/>
    </row>
    <row r="23" spans="1:23" ht="30" customHeight="1" outlineLevel="1" x14ac:dyDescent="0.25">
      <c r="A23" s="9"/>
      <c r="B23" s="99"/>
      <c r="C23" s="21"/>
      <c r="D23" s="21"/>
      <c r="E23" s="21"/>
      <c r="F23" s="5"/>
      <c r="G23" s="5"/>
      <c r="H23" s="68"/>
      <c r="I23" s="142" t="s">
        <v>1109</v>
      </c>
      <c r="J23" s="143" t="s">
        <v>1116</v>
      </c>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t="s">
        <v>1109</v>
      </c>
      <c r="J24" s="143" t="s">
        <v>1117</v>
      </c>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71102016</v>
      </c>
      <c r="F185" s="90"/>
      <c r="G185" s="91"/>
      <c r="H185" s="86"/>
      <c r="I185" s="88" t="s">
        <v>2627</v>
      </c>
      <c r="J185" s="159">
        <f>+SUM(M179:M183)</f>
        <v>0.02</v>
      </c>
      <c r="K185" s="203" t="s">
        <v>2628</v>
      </c>
      <c r="L185" s="203"/>
      <c r="M185" s="92">
        <f>+J185*(SUM(K20:K35))</f>
        <v>47401344</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4fb10211-09fb-4e80-9f0b-184718d5d98c"/>
    <ds:schemaRef ds:uri="http://purl.org/dc/dcmitype/"/>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2021-01-04T23:16:43Z</cp:lastPrinted>
  <dcterms:created xsi:type="dcterms:W3CDTF">2020-10-14T21:57:42Z</dcterms:created>
  <dcterms:modified xsi:type="dcterms:W3CDTF">2021-01-05T19:50:46Z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