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HOGARES INFANTI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<sst xmlns="http://schemas.openxmlformats.org/spreadsheetml/2006/main" count="3695" uniqueCount="2786">
  <si>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</si>
  <si>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</si>
  <si>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</si>
  <si>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</si>
  <si>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</si>
  <si>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</si>
  <si>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</si>
  <si>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</si>
  <si>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</si>
  <si>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</si>
  <si>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</si>
  <si>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</si>
  <si>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</si>
  <si>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</si>
  <si>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</si>
  <si>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</si>
  <si>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</si>
  <si>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</si>
  <si>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</si>
  <si>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</si>
  <si>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</si>
  <si>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</si>
  <si>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</si>
  <si>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</si>
  <si>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</si>
  <si>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</si>
  <si>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</si>
  <si>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</si>
  <si>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</si>
  <si>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</si>
  <si>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</si>
  <si>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</si>
  <si>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</si>
  <si>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</si>
  <si>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</si>
  <si>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</si>
  <si>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</si>
  <si>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</si>
  <si>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</si>
  <si>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</si>
  <si>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</si>
  <si>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</si>
  <si>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</si>
  <si>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</si>
  <si>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</si>
  <si>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</si>
  <si>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</si>
  <si>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</si>
  <si>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</si>
  <si>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</si>
  <si>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</si>
  <si>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</si>
  <si>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</si>
  <si>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</si>
  <si>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</si>
  <si>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</si>
  <si>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</si>
  <si>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</si>
  <si>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</si>
  <si>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</si>
  <si>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</si>
  <si>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</si>
  <si>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</si>
  <si>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</si>
  <si>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</si>
  <si>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</si>
  <si>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</si>
  <si>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</si>
  <si>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</si>
  <si>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</si>
  <si>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</si>
  <si>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</si>
  <si>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</si>
  <si>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</si>
  <si>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</si>
  <si>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</si>
  <si>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</si>
  <si>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</si>
  <si>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</si>
  <si>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</si>
  <si>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</si>
  <si>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</si>
  <si>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</si>
  <si>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</si>
  <si>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</si>
  <si>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</si>
  <si>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</si>
  <si>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</si>
  <si>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</si>
  <si>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</si>
  <si>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</si>
  <si>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</si>
  <si>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</si>
  <si>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</si>
  <si>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</si>
  <si>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</si>
  <si>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</si>
  <si>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</si>
  <si>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</si>
  <si>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</si>
  <si>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</si>
  <si>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</si>
  <si>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</si>
  <si>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</si>
  <si>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</si>
  <si>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</si>
  <si>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</si>
  <si>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</si>
  <si>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</si>
  <si>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</si>
  <si>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</si>
  <si>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</si>
  <si>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</si>
  <si>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</si>
  <si>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</si>
  <si>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</si>
  <si>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</si>
  <si>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</si>
  <si>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</si>
  <si>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</si>
  <si>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</si>
  <si>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</si>
  <si>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</si>
  <si>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</si>
  <si>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</si>
  <si>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</si>
  <si>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</si>
  <si>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</si>
  <si>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</si>
  <si>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</si>
  <si>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</si>
  <si>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</si>
  <si>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</si>
  <si>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</si>
  <si>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</si>
  <si>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</si>
  <si>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</si>
  <si>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</si>
  <si>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</si>
  <si>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</si>
  <si>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</si>
  <si>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</si>
  <si>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</si>
  <si>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</si>
  <si>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</si>
  <si>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</si>
  <si>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</si>
  <si>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</si>
  <si>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</si>
  <si>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</si>
  <si>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</si>
  <si>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</si>
  <si>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</si>
  <si>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</si>
  <si>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</si>
  <si>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</si>
  <si>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</si>
  <si>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</si>
  <si>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</si>
  <si>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</si>
  <si>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</si>
  <si>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</si>
  <si>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</si>
  <si>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</si>
  <si>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</si>
  <si>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</si>
  <si>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</si>
  <si>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</si>
  <si>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</si>
  <si>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</si>
  <si>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</si>
  <si>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</si>
  <si>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</si>
  <si>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</si>
  <si>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</si>
  <si>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</si>
  <si>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</si>
  <si>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</si>
  <si>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</si>
  <si>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</si>
  <si>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</si>
  <si>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</si>
  <si>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</si>
  <si>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</si>
  <si>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</si>
  <si>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</si>
  <si>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</si>
  <si>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</si>
  <si>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</si>
  <si>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</si>
  <si>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</si>
  <si>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</si>
  <si>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</si>
  <si>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</si>
  <si>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</si>
  <si>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</si>
  <si>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</si>
  <si>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</si>
  <si>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</si>
  <si>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</si>
  <si>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</si>
  <si>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</si>
  <si>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</si>
  <si>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</si>
  <si>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</si>
  <si>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</si>
  <si>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</si>
  <si>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</si>
  <si>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</si>
  <si>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</si>
  <si>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</si>
  <si>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</si>
  <si>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</si>
  <si>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</si>
  <si>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</si>
  <si>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</si>
  <si>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</si>
  <si>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</si>
  <si>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</si>
  <si>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</si>
  <si>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</si>
  <si>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</si>
  <si>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</si>
  <si>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</si>
  <si>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</si>
  <si>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</si>
  <si>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</si>
  <si>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</si>
  <si>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</si>
  <si>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</si>
  <si>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</si>
  <si>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</si>
  <si>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</si>
  <si>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</si>
  <si>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</si>
  <si>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</si>
  <si>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</si>
  <si>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</si>
  <si>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</si>
  <si>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</si>
  <si>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</si>
  <si>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</si>
  <si>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</si>
  <si>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</si>
  <si>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</si>
  <si>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</si>
  <si>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</si>
  <si>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</si>
  <si>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</si>
  <si>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</si>
  <si>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</si>
  <si>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</si>
  <si>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</si>
  <si>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</si>
  <si>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</si>
  <si>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</si>
  <si>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</si>
  <si>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</si>
  <si>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</si>
  <si>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</si>
  <si>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</si>
  <si>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</si>
  <si>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</si>
  <si>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</si>
  <si>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</si>
  <si>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</si>
  <si>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</si>
  <si>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</si>
  <si>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</si>
  <si>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</si>
  <si>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</si>
  <si>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</si>
  <si>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</si>
  <si>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</si>
  <si>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</si>
  <si>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</si>
  <si>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</si>
  <si>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</si>
  <si>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</si>
  <si>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</si>
  <si>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</si>
  <si>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</si>
  <si>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</si>
  <si>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</si>
  <si>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</si>
  <si>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</si>
  <si>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</si>
  <si>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</si>
  <si>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</si>
  <si>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</si>
  <si>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</si>
  <si>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</si>
  <si>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</si>
  <si>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</si>
  <si>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</si>
  <si>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</si>
  <si>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</si>
  <si>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</si>
  <si>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</si>
  <si>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</si>
  <si>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</si>
  <si>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</si>
  <si>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</si>
  <si>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</si>
  <si>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</si>
  <si>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</si>
  <si>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</si>
  <si>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</si>
  <si>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</si>
  <si>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</si>
  <si>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</si>
  <si>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</si>
  <si>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</si>
  <si>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</si>
  <si>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</si>
  <si>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</si>
  <si>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</si>
  <si>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</si>
  <si>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</si>
  <si>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</si>
  <si>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</si>
  <si>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</si>
  <si>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</si>
  <si>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</si>
  <si>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</si>
  <si>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</si>
  <si>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</si>
  <si>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</si>
  <si>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</si>
  <si>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</si>
  <si>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</si>
  <si>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</si>
  <si>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</si>
  <si>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</si>
  <si>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</si>
  <si>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</si>
  <si>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</si>
  <si>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</si>
  <si>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</si>
  <si>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</si>
  <si>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</si>
  <si>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</si>
  <si>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</si>
  <si>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</si>
  <si>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</si>
  <si>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</si>
  <si>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</si>
  <si>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</si>
  <si>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</si>
  <si>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</si>
  <si>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</si>
  <si>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</si>
  <si>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</si>
  <si>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</si>
  <si>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</si>
  <si>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</si>
  <si>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</si>
  <si>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</si>
  <si>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</si>
  <si>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</si>
  <si>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</si>
  <si>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</si>
  <si>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</si>
  <si>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</si>
  <si>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</si>
  <si>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</si>
  <si>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</si>
  <si>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</si>
  <si>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</si>
  <si>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</si>
  <si>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</si>
  <si>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</si>
  <si>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</si>
  <si>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</si>
  <si>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</si>
  <si>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</si>
  <si>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</si>
  <si>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</si>
  <si>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</si>
  <si>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</si>
  <si>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</si>
  <si>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</si>
  <si>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</si>
  <si>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</si>
  <si>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</si>
  <si>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</si>
  <si>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</si>
  <si>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</si>
  <si>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</si>
  <si>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</si>
  <si>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</si>
  <si>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</si>
  <si>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</si>
  <si>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</si>
  <si>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</si>
  <si>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</si>
  <si>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</si>
  <si>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</si>
  <si>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</si>
  <si>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</si>
  <si>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</si>
  <si>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</si>
  <si>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</si>
  <si>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</si>
  <si>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</si>
  <si>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</si>
  <si>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</si>
  <si>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</si>
  <si>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</si>
  <si>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</si>
  <si>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</si>
  <si>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</si>
  <si>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</si>
  <si>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</si>
  <si>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</si>
  <si>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</si>
  <si>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</si>
  <si>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</si>
  <si>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</si>
  <si>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</si>
  <si>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</si>
  <si>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</si>
  <si>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</si>
  <si>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</si>
  <si>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</si>
  <si>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</si>
  <si>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</si>
  <si>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</si>
  <si>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</si>
  <si>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</si>
  <si>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</si>
  <si>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</si>
  <si>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</si>
  <si>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</si>
  <si>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</si>
  <si>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</si>
  <si>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</si>
  <si>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</si>
  <si>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</si>
  <si>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</si>
  <si>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</si>
  <si>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</si>
  <si>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</si>
  <si>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</si>
  <si>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</si>
  <si>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</si>
  <si>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</si>
  <si>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</si>
  <si>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</si>
  <si>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</si>
  <si>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</si>
  <si>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</si>
  <si>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</si>
  <si>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</si>
  <si>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</si>
  <si>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</si>
  <si>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</si>
  <si>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</si>
  <si>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</si>
  <si>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</si>
  <si>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</si>
  <si>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</si>
  <si>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</si>
  <si>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</si>
  <si>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</si>
  <si>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</si>
  <si>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</si>
  <si>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</si>
  <si>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</si>
  <si>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</si>
  <si>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</si>
  <si>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</si>
  <si>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</si>
  <si>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</si>
  <si>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</si>
  <si>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</si>
  <si>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</si>
  <si>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</si>
  <si>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</si>
  <si>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</si>
  <si>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</si>
  <si>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</si>
  <si>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</si>
  <si>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</si>
  <si>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</si>
  <si>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</si>
  <si>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</si>
  <si>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</si>
  <si>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</si>
  <si>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</si>
  <si>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</si>
  <si>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</si>
  <si>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</si>
  <si>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</si>
  <si>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</si>
  <si>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</si>
  <si>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</si>
  <si>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</si>
  <si>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</si>
  <si>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</si>
  <si>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</si>
  <si>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</si>
  <si>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</si>
  <si>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</si>
  <si>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</si>
  <si>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</si>
  <si>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</si>
  <si>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</si>
  <si>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</si>
  <si>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</si>
  <si>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</si>
  <si>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</si>
  <si>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</si>
  <si>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</si>
  <si>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</si>
  <si>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</si>
  <si>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</si>
  <si>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</si>
  <si>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</si>
  <si>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</si>
  <si>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</si>
  <si>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</si>
  <si>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</si>
  <si>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</si>
  <si>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</si>
  <si>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</si>
  <si>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</si>
  <si>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</si>
  <si>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</si>
  <si>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</si>
  <si>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</si>
  <si>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</si>
  <si>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</si>
  <si>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</si>
  <si>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</si>
  <si>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</si>
  <si>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</si>
  <si>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</si>
  <si>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</si>
  <si>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</si>
  <si>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</si>
  <si>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</si>
  <si>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</si>
  <si>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</si>
  <si>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</si>
  <si>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</si>
  <si>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</si>
  <si>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</si>
  <si>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</si>
  <si>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</si>
  <si>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</si>
  <si>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</si>
  <si>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</si>
  <si>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</si>
  <si>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</si>
  <si>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</si>
  <si>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</si>
  <si>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</si>
  <si>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</si>
  <si>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</si>
  <si>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</si>
  <si>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</si>
  <si>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</si>
  <si>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</si>
  <si>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</si>
  <si>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</si>
  <si>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</si>
  <si>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</si>
  <si>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</si>
  <si>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</si>
  <si>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</si>
  <si>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</si>
  <si>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</si>
  <si>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</si>
  <si>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</si>
  <si>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</si>
  <si>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</si>
  <si>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</si>
  <si>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</si>
  <si>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</si>
  <si>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</si>
  <si>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</si>
  <si>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</si>
  <si>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</si>
  <si>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</si>
  <si>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</si>
  <si>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</si>
  <si>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</si>
  <si>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</si>
  <si>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</si>
  <si>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</si>
  <si>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</si>
  <si>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</si>
  <si>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</si>
  <si>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</si>
  <si>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</si>
  <si>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</si>
  <si>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</si>
  <si>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</si>
  <si>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</si>
  <si>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</si>
  <si>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</si>
  <si>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</si>
  <si>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</si>
  <si>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</si>
  <si>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</si>
  <si>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</si>
  <si>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</si>
  <si>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</si>
  <si>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</si>
  <si>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</si>
  <si>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</si>
  <si>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</si>
  <si>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</si>
  <si>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</si>
  <si>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</si>
  <si>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</si>
  <si>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</si>
  <si>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</si>
  <si>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</si>
  <si>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</si>
  <si>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</si>
  <si>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</si>
  <si>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</si>
  <si>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</si>
  <si>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</si>
  <si>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</si>
  <si>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</si>
  <si>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</si>
  <si>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</si>
  <si>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</si>
  <si>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</si>
  <si>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</si>
  <si>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</si>
  <si>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</si>
  <si>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</si>
  <si>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</si>
  <si>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</si>
  <si>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</si>
  <si>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</si>
  <si>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</si>
  <si>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</si>
  <si>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</si>
  <si>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</si>
  <si>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</si>
  <si>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</si>
  <si>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</si>
  <si>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</si>
  <si>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</si>
  <si>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</si>
  <si>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</si>
  <si>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</si>
  <si>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</si>
  <si>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</si>
  <si>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</si>
  <si>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</si>
  <si>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</si>
  <si>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</si>
  <si>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</si>
  <si>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</si>
  <si>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</si>
  <si>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</si>
  <si>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</si>
  <si>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</si>
  <si>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</si>
  <si>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</si>
  <si>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</si>
  <si>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</si>
  <si>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</si>
  <si>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</si>
  <si>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</si>
  <si>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</si>
  <si>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</si>
  <si>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</si>
  <si>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</si>
  <si>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</si>
  <si>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</si>
  <si>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</si>
  <si>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</si>
  <si>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</si>
  <si>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</si>
  <si>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</si>
  <si>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</si>
  <si>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</si>
  <si>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</si>
  <si>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</si>
  <si>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</si>
  <si>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</si>
  <si>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</si>
  <si>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</si>
  <si>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</si>
  <si>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</si>
  <si>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</si>
  <si>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</si>
  <si>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</si>
  <si>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</si>
  <si>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</si>
  <si>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</si>
  <si>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</si>
  <si>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</si>
  <si>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</si>
  <si>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</si>
  <si>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</si>
  <si>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</si>
  <si>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</si>
  <si>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</si>
  <si>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</si>
  <si>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</si>
  <si>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</si>
  <si>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</si>
  <si>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</si>
  <si>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</si>
  <si>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</si>
  <si>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</si>
  <si>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</si>
  <si>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</si>
  <si>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</si>
  <si>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</si>
  <si>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</si>
  <si>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</si>
  <si>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</si>
  <si>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</si>
  <si>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</si>
  <si>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</si>
  <si>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</si>
  <si>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</si>
  <si>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</si>
  <si>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</si>
  <si>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</si>
  <si>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</si>
  <si>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</si>
  <si>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</si>
  <si>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</si>
  <si>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</si>
  <si>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</si>
  <si>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</si>
  <si>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</si>
  <si>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</si>
  <si>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</si>
  <si>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</si>
  <si>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</si>
  <si>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</si>
  <si>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</si>
  <si>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</si>
  <si>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</si>
  <si>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</si>
  <si>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</si>
  <si>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</si>
  <si>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</si>
  <si>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</si>
  <si>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</si>
  <si>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</si>
  <si>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</si>
  <si>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</si>
  <si>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</si>
  <si>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</si>
  <si>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</si>
  <si>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</si>
  <si>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</si>
  <si>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</si>
  <si>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</si>
  <si>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</si>
  <si>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</si>
  <si>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</si>
  <si>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</si>
  <si>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</si>
  <si>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</si>
  <si>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</si>
  <si>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</si>
  <si>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</si>
  <si>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</si>
  <si>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</si>
  <si>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</si>
  <si>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</si>
  <si>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</si>
  <si>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</si>
  <si>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</si>
  <si>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</si>
  <si>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</si>
  <si>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</si>
  <si>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</si>
  <si>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</si>
  <si>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</si>
  <si>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</si>
  <si>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</si>
  <si>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</si>
  <si>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</si>
  <si>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</si>
  <si>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</si>
  <si>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</si>
  <si>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</si>
  <si>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</si>
  <si>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</si>
  <si>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</si>
  <si>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</si>
  <si>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</si>
  <si>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</si>
  <si>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</si>
  <si>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</si>
  <si>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</si>
  <si>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</si>
  <si>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</si>
  <si>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</si>
  <si>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</si>
  <si>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</si>
  <si>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</si>
  <si>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</si>
  <si>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</si>
  <si>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</si>
  <si>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</si>
  <si>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</si>
  <si>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</si>
  <si>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</si>
  <si>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</si>
  <si>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</si>
  <si>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</si>
  <si>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</si>
  <si>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</si>
  <si>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</si>
  <si>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</si>
  <si>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</si>
  <si>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</si>
  <si>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</si>
  <si>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</si>
  <si>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</si>
  <si>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</si>
  <si>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</si>
  <si>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</si>
  <si>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</si>
  <si>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</si>
  <si>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</si>
  <si>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</si>
  <si>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</si>
  <si>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</si>
  <si>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</si>
  <si>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</si>
  <si>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</si>
  <si>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</si>
  <si>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</si>
  <si>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</si>
  <si>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</si>
  <si>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</si>
  <si>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</si>
  <si>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</si>
  <si>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</si>
  <si>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</si>
  <si>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</si>
  <si>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</si>
  <si>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</si>
  <si>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</si>
  <si>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</si>
  <si>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</si>
  <si>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</si>
  <si>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</si>
  <si>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</si>
  <si>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</si>
  <si>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</si>
  <si>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</si>
  <si>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</si>
  <si>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</si>
  <si>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</si>
  <si>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</si>
  <si>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</si>
  <si>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</si>
  <si>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</si>
  <si>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</si>
  <si>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</si>
  <si>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</si>
  <si>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</si>
  <si>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</si>
  <si>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</si>
  <si>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</si>
  <si>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</si>
  <si>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</si>
  <si>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</si>
  <si>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</si>
  <si>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</si>
  <si>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</si>
  <si>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</si>
  <si>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</si>
  <si>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</si>
  <si>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</si>
  <si>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</si>
  <si>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</si>
  <si>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</si>
  <si>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</si>
  <si>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</si>
  <si>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</si>
  <si>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</si>
  <si>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</si>
  <si>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</si>
  <si>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</si>
  <si>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</si>
  <si>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</si>
  <si>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</si>
  <si>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</si>
  <si>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</si>
  <si>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</si>
  <si>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</si>
  <si>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</si>
  <si>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</si>
  <si>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</si>
  <si>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</si>
  <si>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</si>
  <si>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</si>
  <si>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</si>
  <si>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</si>
  <si>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</si>
  <si>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</si>
  <si>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</si>
  <si>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</si>
  <si>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</si>
  <si>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</si>
  <si>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</si>
  <si>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</si>
  <si>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</si>
  <si>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</si>
  <si>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</si>
  <si>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</si>
  <si>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</si>
  <si>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</si>
  <si>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</si>
  <si>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</si>
  <si>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</si>
  <si>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</si>
  <si>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</si>
  <si>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</si>
  <si>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</si>
  <si>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</si>
  <si>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</si>
  <si>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</si>
  <si>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</si>
  <si>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</si>
  <si>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</si>
  <si>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</si>
  <si>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</si>
  <si>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</si>
  <si>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</si>
  <si>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</si>
  <si>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</si>
  <si>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</si>
  <si>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</si>
  <si>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</si>
  <si>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</si>
  <si>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</si>
  <si>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</si>
  <si>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</si>
  <si>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</si>
  <si>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</si>
  <si>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</si>
  <si>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</si>
  <si>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</si>
  <si>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</si>
  <si>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</si>
  <si>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</si>
  <si>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</si>
  <si>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</si>
  <si>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</si>
  <si>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</si>
  <si>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</si>
  <si>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</si>
  <si>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</si>
  <si>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</si>
  <si>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</si>
  <si>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</si>
  <si>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</si>
  <si>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</si>
  <si>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</si>
  <si>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</si>
  <si>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</si>
  <si>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</si>
  <si>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</si>
  <si>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</si>
  <si>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</si>
  <si>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</si>
  <si>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</si>
  <si>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</si>
  <si>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</si>
  <si>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</si>
  <si>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</si>
  <si>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</si>
  <si>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</si>
  <si>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</si>
  <si>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</si>
  <si>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</si>
  <si>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</si>
  <si>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</si>
  <si>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</si>
  <si>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</si>
  <si>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</si>
  <si>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</si>
  <si>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</si>
  <si>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</si>
  <si>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</si>
  <si>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</si>
  <si>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</si>
  <si>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</si>
  <si>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</si>
  <si>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</si>
  <si>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</si>
  <si>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</si>
  <si>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</si>
  <si>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</si>
  <si>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</si>
  <si>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</si>
  <si>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</si>
  <si>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</si>
  <si>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</si>
  <si>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</si>
  <si>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</si>
  <si>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</si>
  <si>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</si>
  <si>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</si>
  <si>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</si>
  <si>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</si>
  <si>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</si>
  <si>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</si>
  <si>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</si>
  <si>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</si>
  <si>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</si>
  <si>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</si>
  <si>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</si>
  <si>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</si>
  <si>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</si>
  <si>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</si>
  <si>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</si>
  <si>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</si>
  <si>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</si>
  <si>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</si>
  <si>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</si>
  <si>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</si>
  <si>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</si>
  <si>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</si>
  <si>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</si>
  <si>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</si>
  <si>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</si>
  <si>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</si>
  <si>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</si>
  <si>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</si>
  <si>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</si>
  <si>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</si>
  <si>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</si>
  <si>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</si>
  <si>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</si>
  <si>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</si>
  <si>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</si>
  <si>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</si>
  <si>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</si>
  <si>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</si>
  <si>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</si>
  <si>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</si>
  <si>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</si>
  <si>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</si>
  <si>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</si>
  <si>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</si>
  <si>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</si>
  <si>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</si>
  <si>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</si>
  <si>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</si>
  <si>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</si>
  <si>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</si>
  <si>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</si>
  <si>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</si>
  <si>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</si>
  <si>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</si>
  <si>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</si>
  <si>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</si>
  <si>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</si>
  <si>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</si>
  <si>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</si>
  <si>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</si>
  <si>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</si>
  <si>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</si>
  <si>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</si>
  <si>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</si>
  <si>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</si>
  <si>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</si>
  <si>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</si>
  <si>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</si>
  <si>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</si>
  <si>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</si>
  <si>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</si>
  <si>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</si>
  <si>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</si>
  <si>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</si>
  <si>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</si>
  <si>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</si>
  <si>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</si>
  <si>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</si>
  <si>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</si>
  <si>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</si>
  <si>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</si>
  <si>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</si>
  <si>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</si>
  <si>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</si>
  <si>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</si>
  <si>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</si>
  <si>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</si>
  <si>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</si>
  <si>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</si>
  <si>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</si>
  <si>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</si>
  <si>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</si>
  <si>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</si>
  <si>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</si>
  <si>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</si>
  <si>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</si>
  <si>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</si>
  <si>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</si>
  <si>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</si>
  <si>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</si>
  <si>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</si>
  <si>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</si>
  <si>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</si>
  <si>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</si>
  <si>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</si>
  <si>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</si>
  <si>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</si>
  <si>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</si>
  <si>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</si>
  <si>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</si>
  <si>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</si>
  <si>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</si>
  <si>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</si>
  <si>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</si>
  <si>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</si>
  <si>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</si>
  <si>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</si>
  <si>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</si>
  <si>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</si>
  <si>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</si>
  <si>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</si>
  <si>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</si>
  <si>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</si>
  <si>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</si>
  <si>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</si>
  <si>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</si>
  <si>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</si>
  <si>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</si>
  <si>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</si>
  <si>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</si>
  <si>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</si>
  <si>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</si>
  <si>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</si>
  <si>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</si>
  <si>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</si>
  <si>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</si>
  <si>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</si>
  <si>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</si>
  <si>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</si>
  <si>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</si>
  <si>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</si>
  <si>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</si>
  <si>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</si>
  <si>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</si>
  <si>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</si>
  <si>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</si>
  <si>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</si>
  <si>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</si>
  <si>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</si>
  <si>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</si>
  <si>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</si>
  <si>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</si>
  <si>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</si>
  <si>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</si>
  <si>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</si>
  <si>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</si>
  <si>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</si>
  <si>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</si>
  <si>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</si>
  <si>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</si>
  <si>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</si>
  <si>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</si>
  <si>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</si>
  <si>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</si>
  <si>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</si>
  <si>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</si>
  <si>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</si>
  <si>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</si>
  <si>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</si>
  <si>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</si>
  <si>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</si>
  <si>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</si>
  <si>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</si>
  <si>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</si>
  <si>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</si>
  <si>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</si>
  <si>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</si>
  <si>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</si>
  <si>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</si>
  <si>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</si>
  <si>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</si>
  <si>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</si>
  <si>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</si>
  <si>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</si>
  <si>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</si>
  <si>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</si>
  <si>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</si>
  <si>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</si>
  <si>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</si>
  <si>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</si>
  <si>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</si>
  <si>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</si>
  <si>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</si>
  <si>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</si>
  <si>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</si>
  <si>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</si>
  <si>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</si>
  <si>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</si>
  <si>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</si>
  <si>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</si>
  <si>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</si>
  <si>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</si>
  <si>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</si>
  <si>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</si>
  <si>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</si>
  <si>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</si>
  <si>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</si>
  <si>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</si>
  <si>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</si>
  <si>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</si>
  <si>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</si>
  <si>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</si>
  <si>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</si>
  <si>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</si>
  <si>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</si>
  <si>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</si>
  <si>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</si>
  <si>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</si>
  <si>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</si>
  <si>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</si>
  <si>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</si>
  <si>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</si>
  <si>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</si>
  <si>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</si>
  <si>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</si>
  <si>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</si>
  <si>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</si>
  <si>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</si>
  <si>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</si>
  <si>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</si>
  <si>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</si>
  <si>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</si>
  <si>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</si>
  <si>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</si>
  <si>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</si>
  <si>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</si>
  <si>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</si>
  <si>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</si>
  <si>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</si>
  <si>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</si>
  <si>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</si>
  <si>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</si>
  <si>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</si>
  <si>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</si>
  <si>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</si>
  <si>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</si>
  <si>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</si>
  <si>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</si>
  <si>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</si>
  <si>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</si>
  <si>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</si>
  <si>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</si>
  <si>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</si>
  <si>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</si>
  <si>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</si>
  <si>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</si>
  <si>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</si>
  <si>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</si>
  <si>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</si>
  <si>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</si>
  <si>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</si>
  <si>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</si>
  <si>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</si>
  <si>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</si>
  <si>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</si>
  <si>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</si>
  <si>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</si>
  <si>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</si>
  <si>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</si>
  <si>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</si>
  <si>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</si>
  <si>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</si>
  <si>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</si>
  <si>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</si>
  <si>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</si>
  <si>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</si>
  <si>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</si>
  <si>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</si>
  <si>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</si>
  <si>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</si>
  <si>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</si>
  <si>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</si>
  <si>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</si>
  <si>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</si>
  <si>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</si>
  <si>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</si>
  <si>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</si>
  <si>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</si>
  <si>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</si>
  <si>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</si>
  <si>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</si>
  <si>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</si>
  <si>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</si>
  <si>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</si>
  <si>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</si>
  <si>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</si>
  <si>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</si>
  <si>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</si>
  <si>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</si>
  <si>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</si>
  <si>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</si>
  <si>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</si>
  <si>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</si>
  <si>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</si>
  <si>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</si>
  <si>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</si>
  <si>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</si>
  <si>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</si>
  <si>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</si>
  <si>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</si>
  <si>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</si>
  <si>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</si>
  <si>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</si>
  <si>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</si>
  <si>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</si>
  <si>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</si>
  <si>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</si>
  <si>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</si>
  <si>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</si>
  <si>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</si>
  <si>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</si>
  <si>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</si>
  <si>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</si>
  <si>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</si>
  <si>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</si>
  <si>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</si>
  <si>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</si>
  <si>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</si>
  <si>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</si>
  <si>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</si>
  <si>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</si>
  <si>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</si>
  <si>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</si>
  <si>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</si>
  <si>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</si>
  <si>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</si>
  <si>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</si>
  <si>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</si>
  <si>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</si>
  <si>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</si>
  <si>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</si>
  <si>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</si>
  <si>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</si>
  <si>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</si>
  <si>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</si>
  <si>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</si>
  <si>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</si>
  <si>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</si>
  <si>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</si>
  <si>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</si>
  <si>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</si>
  <si>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</si>
  <si>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</si>
  <si>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</si>
  <si>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</si>
  <si>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</si>
  <si>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</si>
  <si>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</si>
  <si>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</si>
  <si>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</si>
  <si>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</si>
  <si>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</si>
  <si>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</si>
  <si>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</si>
  <si>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</si>
  <si>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</si>
  <si>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</si>
  <si>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</si>
  <si>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</si>
  <si>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</si>
  <si>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</si>
  <si>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</si>
  <si>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</si>
  <si>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</si>
  <si>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</si>
  <si>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</si>
  <si>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</si>
  <si>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</si>
  <si>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</si>
  <si>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</si>
  <si>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</si>
  <si>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</si>
  <si>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</si>
  <si>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</si>
  <si>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</si>
  <si>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</si>
  <si>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</si>
  <si>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</si>
  <si>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</si>
  <si>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</si>
  <si>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</si>
  <si>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</si>
  <si>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</si>
  <si>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</si>
  <si>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</si>
  <si>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</si>
  <si>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</si>
  <si>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</si>
  <si>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</si>
  <si>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</si>
  <si>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</si>
  <si>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</si>
  <si>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</si>
  <si>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</si>
  <si>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</si>
  <si>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</si>
  <si>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</si>
  <si>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</si>
  <si>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</si>
  <si>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</si>
  <si>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</si>
  <si>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</si>
  <si>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</si>
  <si>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</si>
  <si>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</si>
  <si>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</si>
  <si>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</si>
  <si>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</si>
  <si>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</si>
  <si>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</si>
  <si>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</si>
  <si>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</si>
  <si>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</si>
  <si>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</si>
  <si>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</si>
  <si>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</si>
  <si>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</si>
  <si>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</si>
  <si>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</si>
  <si>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</si>
  <si>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</si>
  <si>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</si>
  <si>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</si>
  <si>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</si>
  <si>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</si>
  <si>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</si>
  <si>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</si>
  <si>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</si>
  <si>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</si>
  <si>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</si>
  <si>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</si>
  <si>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</si>
  <si>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</si>
  <si>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</si>
  <si>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</si>
  <si>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</si>
  <si>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</si>
  <si>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</si>
  <si>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</si>
  <si>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</si>
  <si>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</si>
  <si>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</si>
  <si>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</si>
  <si>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</si>
  <si>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</si>
  <si>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</si>
  <si>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</si>
  <si>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</si>
  <si>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</si>
  <si>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</si>
  <si>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</si>
  <si>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</si>
  <si>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</si>
  <si>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</si>
  <si>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</si>
  <si>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</si>
  <si>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</si>
  <si>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</si>
  <si>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</si>
  <si>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</si>
  <si>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</si>
  <si>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</si>
  <si>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</si>
  <si>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</si>
  <si>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</si>
  <si>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</si>
  <si>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</si>
  <si>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</si>
  <si>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</si>
  <si>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</si>
  <si>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</si>
  <si>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</si>
  <si>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</si>
  <si>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</si>
  <si>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</si>
  <si>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</si>
  <si>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</si>
  <si>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</si>
  <si>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</si>
  <si>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</si>
  <si>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</si>
  <si>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</si>
  <si>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</si>
  <si>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</si>
  <si>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</si>
  <si>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</si>
  <si>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</si>
  <si>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</si>
  <si>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</si>
  <si>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</si>
  <si>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</si>
  <si>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</si>
  <si>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</si>
  <si>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</si>
  <si>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</si>
  <si>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</si>
  <si>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</si>
  <si>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</si>
  <si>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</si>
  <si>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</si>
  <si>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</si>
  <si>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</si>
  <si>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</si>
  <si>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</si>
  <si>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</si>
  <si>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</si>
  <si>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</si>
  <si>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</si>
  <si>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</si>
  <si>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</si>
  <si>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</si>
  <si>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</si>
  <si>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</si>
  <si>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</si>
  <si>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</si>
  <si>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</si>
  <si>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</si>
  <si>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</si>
  <si>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</si>
  <si>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</si>
  <si>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</si>
  <si>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</si>
  <si>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</si>
  <si>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</si>
  <si>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</si>
  <si>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</si>
  <si>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</si>
  <si>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</si>
  <si>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</si>
  <si>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</si>
  <si>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</si>
  <si>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</si>
  <si>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</si>
  <si>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</si>
  <si>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</si>
  <si>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</si>
  <si>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</si>
  <si>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</si>
  <si>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</si>
  <si>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</si>
  <si>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</si>
  <si>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</si>
  <si>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</si>
  <si>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</si>
  <si>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</si>
  <si>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</si>
  <si>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</si>
  <si>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</si>
  <si>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</si>
  <si>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</si>
  <si>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</si>
  <si>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</si>
  <si>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</si>
  <si>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</si>
  <si>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</si>
  <si>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</si>
  <si>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</si>
  <si>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</si>
  <si>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</si>
  <si>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</si>
  <si>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</si>
  <si>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</si>
  <si>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</si>
  <si>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</si>
  <si>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</si>
  <si>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</si>
  <si>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</si>
  <si>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</si>
  <si>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</si>
  <si>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</si>
  <si>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</si>
  <si>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</si>
  <si>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</si>
  <si>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</si>
  <si>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</si>
  <si>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</si>
  <si>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</si>
  <si>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</si>
  <si>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</si>
  <si>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</si>
  <si>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</si>
  <si>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</si>
  <si>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</si>
  <si>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</si>
  <si>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</si>
  <si>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</si>
  <si>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</si>
  <si>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</si>
  <si>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</si>
  <si>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</si>
  <si>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</si>
  <si>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</si>
  <si>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</si>
  <si>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</si>
  <si>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</si>
  <si>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</si>
  <si>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</si>
  <si>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</si>
  <si>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</si>
  <si>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</si>
  <si>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</si>
  <si>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</si>
  <si>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</si>
  <si>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</si>
  <si>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</si>
  <si>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</si>
  <si>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</si>
  <si>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</si>
  <si>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</si>
  <si>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</si>
  <si>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</si>
  <si>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</si>
  <si>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</si>
  <si>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</si>
  <si>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</si>
  <si>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</si>
  <si>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</si>
  <si>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</si>
  <si>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</si>
  <si>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</si>
  <si>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</si>
  <si>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</si>
  <si>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</si>
  <si>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</si>
  <si>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</si>
  <si>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</si>
  <si>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</si>
  <si>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</si>
  <si>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</si>
  <si>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</si>
  <si>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</si>
  <si>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</si>
  <si>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</si>
  <si>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</si>
  <si>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</si>
  <si>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</si>
  <si>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</si>
  <si>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</si>
  <si>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</si>
  <si>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</si>
  <si>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</si>
  <si>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</si>
  <si>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</si>
  <si>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</si>
  <si>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</si>
  <si>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</si>
  <si>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</si>
  <si>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</si>
  <si>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</si>
  <si>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</si>
  <si>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</si>
  <si>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</si>
  <si>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</si>
  <si>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</si>
  <si>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</si>
  <si>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</si>
  <si>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</si>
  <si>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</si>
  <si>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</si>
  <si>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</si>
  <si>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</si>
  <si>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</si>
  <si>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</si>
  <si>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</si>
  <si>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</si>
  <si>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</si>
  <si>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</si>
  <si>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</si>
  <si>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</si>
  <si>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</si>
  <si>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</si>
  <si>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</si>
  <si>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</si>
  <si>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</si>
  <si>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</si>
  <si>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</si>
  <si>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</si>
  <si>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</si>
  <si>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</si>
  <si>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</si>
  <si>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</si>
  <si>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</si>
  <si>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</si>
  <si>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</si>
  <si>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</si>
  <si>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</si>
  <si>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</si>
  <si>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</si>
  <si>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</si>
  <si>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</si>
  <si>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</si>
  <si>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</si>
  <si>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</si>
  <si>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</si>
  <si>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</si>
  <si>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</si>
  <si>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</si>
  <si>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</si>
  <si>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</si>
  <si>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</si>
  <si>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</si>
  <si>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</si>
  <si>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</si>
  <si>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</si>
  <si>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</si>
  <si>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</si>
  <si>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</si>
  <si>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</si>
  <si>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</si>
  <si>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</si>
  <si>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</si>
  <si>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</si>
  <si>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</si>
  <si>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</si>
  <si>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</si>
  <si>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</si>
  <si>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</si>
  <si>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</si>
  <si>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</si>
  <si>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</si>
  <si>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</si>
  <si>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</si>
  <si>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</si>
  <si>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</si>
  <si>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</si>
  <si>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</si>
  <si>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</si>
  <si>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</si>
  <si>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</si>
  <si>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</si>
  <si>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</si>
  <si>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</si>
  <si>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</si>
  <si>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</si>
  <si>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</si>
  <si>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</si>
  <si>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</si>
  <si>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</si>
  <si>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</si>
  <si>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</si>
  <si>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</si>
  <si>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</si>
  <si>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</si>
  <si>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</si>
  <si>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</si>
  <si>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</si>
  <si>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</si>
  <si>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</si>
  <si>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</si>
  <si>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</si>
  <si>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</si>
  <si>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</si>
  <si>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</si>
  <si>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</si>
  <si>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</si>
  <si>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</si>
  <si>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</si>
  <si>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</si>
  <si>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</si>
  <si>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</si>
  <si>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</si>
  <si>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</si>
  <si>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</si>
  <si>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</si>
  <si>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</si>
  <si>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</si>
  <si>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</si>
  <si>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</si>
  <si>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</si>
  <si>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</si>
  <si>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</si>
  <si>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</si>
  <si>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</si>
  <si>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</si>
  <si>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</si>
  <si>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</si>
  <si>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</si>
  <si>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</si>
  <si>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</si>
  <si>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</si>
  <si>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</si>
  <si>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</si>
  <si>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</si>
  <si>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</si>
  <si>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</si>
  <si>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</si>
  <si>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</si>
  <si>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</si>
  <si>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</si>
  <si>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</si>
  <si>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</si>
  <si>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</si>
  <si>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</si>
  <si>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</si>
  <si>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</si>
  <si>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</si>
  <si>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</si>
  <si>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</si>
  <si>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</si>
  <si>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</si>
  <si>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</si>
  <si>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</si>
  <si>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</si>
  <si>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</si>
  <si>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</si>
  <si>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</si>
  <si>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</si>
  <si>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</si>
  <si>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</si>
  <si>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</si>
  <si>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</si>
  <si>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</si>
  <si>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</si>
  <si>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</si>
  <si>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</si>
  <si>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</si>
  <si>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</si>
  <si>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</si>
  <si>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</si>
  <si>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</si>
  <si>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</si>
  <si>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</si>
  <si>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</si>
  <si>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</si>
  <si>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</si>
  <si>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</si>
  <si>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</si>
  <si>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</si>
  <si>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</si>
  <si>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</si>
  <si>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</si>
  <si>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</si>
  <si>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</si>
  <si>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</si>
  <si>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</si>
  <si>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</si>
  <si>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</si>
  <si>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</si>
  <si>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</si>
  <si>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</si>
  <si>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</si>
  <si>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</si>
  <si>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</si>
  <si>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</si>
  <si>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</si>
  <si>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</si>
  <si>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</si>
  <si>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</si>
  <si>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</si>
  <si>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</si>
  <si>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</si>
  <si>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</si>
  <si>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</si>
  <si>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</si>
  <si>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</si>
  <si>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</si>
  <si>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</si>
  <si>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</si>
  <si>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</si>
  <si>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</si>
  <si>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</si>
  <si>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</si>
  <si>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</si>
  <si>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</si>
  <si>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</si>
  <si>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</si>
  <si>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</si>
  <si>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</si>
  <si>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</si>
  <si>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</si>
  <si>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</si>
  <si>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</si>
  <si>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</si>
  <si>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</si>
  <si>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</si>
  <si>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</si>
  <si>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</si>
  <si>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</si>
  <si>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</si>
  <si>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</si>
  <si>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</si>
  <si>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</si>
  <si>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</si>
  <si>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</si>
  <si>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</si>
  <si>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</si>
  <si>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</si>
  <si>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</si>
  <si>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</si>
  <si>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</si>
  <si>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</si>
  <si>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</si>
  <si>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</si>
  <si>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</si>
  <si>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</si>
  <si>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</si>
  <si>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</si>
  <si>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</si>
  <si>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</si>
  <si>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</si>
  <si>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</si>
  <si>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</si>
  <si>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</si>
  <si>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</si>
  <si>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</si>
  <si>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</si>
  <si>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</si>
  <si>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</si>
  <si>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</si>
  <si>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</si>
  <si>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</si>
  <si>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</si>
  <si>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</si>
  <si>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</si>
  <si>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</si>
  <si>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</si>
  <si>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</si>
  <si>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</si>
  <si>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</si>
  <si>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</si>
  <si>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</si>
  <si>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</si>
  <si>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</si>
  <si>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</si>
  <si>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</si>
  <si>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</si>
  <si>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</si>
  <si>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</si>
  <si>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</si>
  <si>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</si>
  <si>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</si>
  <si>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</si>
  <si>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</si>
  <si>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</si>
  <si>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</si>
  <si>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</si>
  <si>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</si>
  <si>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</si>
  <si>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</si>
  <si>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</si>
  <si>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</si>
  <si>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</si>
  <si>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</si>
  <si>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</si>
  <si>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</si>
  <si>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</si>
  <si>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</si>
  <si>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</si>
  <si>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</si>
  <si>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</si>
  <si>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</si>
  <si>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</si>
  <si>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</si>
  <si>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</si>
  <si>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</si>
  <si>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</si>
  <si>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</si>
  <si>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</si>
  <si>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</si>
  <si>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</si>
  <si>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</si>
  <si>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</si>
  <si>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</si>
  <si>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</si>
  <si>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</si>
  <si>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</si>
  <si>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</si>
  <si>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</si>
  <si>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</si>
  <si>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</si>
  <si>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</si>
  <si>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</si>
  <si>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</si>
  <si>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</si>
  <si>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</si>
  <si>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</si>
  <si>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</si>
  <si>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</si>
  <si>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</si>
  <si>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</si>
  <si>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</si>
  <si>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</si>
  <si>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</si>
  <si>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</si>
  <si>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</si>
  <si>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</si>
  <si>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</si>
  <si>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</si>
  <si>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</si>
  <si>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</si>
  <si>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</si>
  <si>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</si>
  <si>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</si>
  <si>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</si>
  <si>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</si>
  <si>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</si>
  <si>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</si>
  <si>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</si>
  <si>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</si>
  <si>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</si>
  <si>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</si>
  <si>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</si>
  <si>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</si>
  <si>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</si>
  <si>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</si>
  <si>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</si>
  <si>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</si>
  <si>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</si>
  <si>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</si>
  <si>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</si>
  <si>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</si>
  <si>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</si>
  <si>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</si>
  <si>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</si>
  <si>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</si>
  <si>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</si>
  <si>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</si>
  <si>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</si>
  <si>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</si>
  <si>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</si>
  <si>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</si>
  <si>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</si>
  <si>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</si>
  <si>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</si>
  <si>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</si>
  <si>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</si>
  <si>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</si>
  <si>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</si>
  <si>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</si>
  <si>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</si>
  <si>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</si>
  <si>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</si>
  <si>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</si>
  <si>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</si>
  <si>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</si>
  <si>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</si>
  <si>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</si>
  <si>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</si>
  <si>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</si>
  <si>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</si>
  <si>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</si>
  <si>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</si>
  <si>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</si>
  <si>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</si>
  <si>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</si>
  <si>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</si>
  <si>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</si>
  <si>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</si>
  <si>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</si>
  <si>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</si>
  <si>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</si>
  <si>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</si>
  <si>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</si>
  <si>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</si>
  <si>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</si>
  <si>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</si>
  <si>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</si>
  <si>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</si>
  <si>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</si>
  <si>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</si>
  <si>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</si>
  <si>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</si>
  <si>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</si>
  <si>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</si>
  <si>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</si>
  <si>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</si>
  <si>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</si>
  <si>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</si>
  <si>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</si>
  <si>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</si>
  <si>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</si>
  <si>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</si>
  <si>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</si>
  <si>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</si>
  <si>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</si>
  <si>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</si>
  <si>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</si>
  <si>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</si>
  <si>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</si>
  <si>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</si>
  <si>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</si>
  <si>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</si>
  <si>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</si>
  <si>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</si>
  <si>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</si>
  <si>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</si>
  <si>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</si>
  <si>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</si>
  <si>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</si>
  <si>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</si>
  <si>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</si>
  <si>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</si>
  <si>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</si>
  <si>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</si>
  <si>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</si>
  <si>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</si>
  <si>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</si>
  <si>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</si>
  <si>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</si>
  <si>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</si>
  <si>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</si>
  <si>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</si>
  <si>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</si>
  <si>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</si>
  <si>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</si>
  <si>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</si>
  <si>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</si>
  <si>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</si>
  <si>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</si>
  <si>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</si>
  <si>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</si>
  <si>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</si>
  <si>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</si>
  <si>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</si>
  <si>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</si>
  <si>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</si>
  <si>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</si>
  <si>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</si>
  <si>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</si>
  <si>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</si>
  <si>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</si>
  <si>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</si>
  <si>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</si>
  <si>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</si>
  <si>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</si>
  <si>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</si>
  <si>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</si>
  <si>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</si>
  <si>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</si>
  <si>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</si>
  <si>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</si>
  <si>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</si>
  <si>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</si>
  <si>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</si>
  <si>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</si>
  <si>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</si>
  <si>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</si>
  <si>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</si>
  <si>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</si>
  <si>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</si>
  <si>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</si>
  <si>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</si>
  <si>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</si>
  <si>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</si>
  <si>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</si>
  <si>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</si>
  <si>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</si>
  <si>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</si>
  <si>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</si>
  <si>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</si>
  <si>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</si>
  <si>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</si>
  <si>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</si>
  <si>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</si>
  <si>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</si>
  <si>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</si>
  <si>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</si>
  <si>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</si>
  <si>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</si>
  <si>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</si>
  <si>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</si>
  <si>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</si>
  <si>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</si>
  <si>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</si>
  <si>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</si>
  <si>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</si>
  <si>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</si>
  <si>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</si>
  <si>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</si>
  <si>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</si>
  <si>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</si>
  <si>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</si>
  <si>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</si>
  <si>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</si>
  <si>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</si>
  <si>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</si>
  <si>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</si>
  <si>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</si>
  <si>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</si>
  <si>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</si>
  <si>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</si>
  <si>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</si>
  <si>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</si>
  <si>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</si>
  <si>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</si>
  <si>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</si>
  <si>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</si>
  <si>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</si>
  <si>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</si>
  <si>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</si>
  <si>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</si>
  <si>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</si>
  <si>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</si>
  <si>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</si>
  <si>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</si>
  <si>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</si>
  <si>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</si>
  <si>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</si>
  <si>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</si>
  <si>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</si>
  <si>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</si>
  <si>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</si>
  <si>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</si>
  <si>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</si>
  <si>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</si>
  <si>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</si>
  <si>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</si>
  <si>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</si>
  <si>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</si>
  <si>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</si>
  <si>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</si>
  <si>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</si>
  <si>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</si>
  <si>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</si>
  <si>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</si>
  <si>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</si>
  <si>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</si>
  <si>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</si>
  <si>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</si>
  <si>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</si>
  <si>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</si>
  <si>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</si>
  <si>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</si>
  <si>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</si>
  <si>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</si>
  <si>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</si>
  <si>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</si>
  <si>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</si>
  <si>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</si>
  <si>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</si>
  <si>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</si>
  <si>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</si>
  <si>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</si>
  <si>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</si>
  <si>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</si>
  <si>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</si>
  <si>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</si>
  <si>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</si>
  <si>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</si>
  <si>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</si>
  <si>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</si>
  <si>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</si>
  <si>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</si>
  <si>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</si>
  <si>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</si>
  <si>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</si>
  <si>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</si>
  <si>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</si>
  <si>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</si>
  <si>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</si>
  <si>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</si>
  <si>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</si>
  <si>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</si>
  <si>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</si>
  <si>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</si>
  <si>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</si>
  <si>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</si>
  <si>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</si>
  <si>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</si>
  <si>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</si>
  <si>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</si>
  <si>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</si>
  <si>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</si>
  <si>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</si>
  <si>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</si>
  <si>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</si>
  <si>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</si>
  <si>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</si>
  <si>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</si>
  <si>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</si>
  <si>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</si>
  <si>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</si>
  <si>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</si>
  <si>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</si>
  <si>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</si>
  <si>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</si>
  <si>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</si>
  <si>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</si>
  <si>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</si>
  <si>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</si>
  <si>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</si>
  <si>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</si>
  <si>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</si>
  <si>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</si>
  <si>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</si>
  <si>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</si>
  <si>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</si>
  <si>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</si>
  <si>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</si>
  <si>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</si>
  <si>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</si>
  <si>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</si>
  <si>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</si>
  <si>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</si>
  <si>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</si>
  <si>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</si>
  <si>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</si>
  <si>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</si>
  <si>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</si>
  <si>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</si>
  <si>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</si>
  <si>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</si>
  <si>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</si>
  <si>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</si>
  <si>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</si>
  <si>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</si>
  <si>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</si>
  <si>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</si>
  <si>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</si>
  <si>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</si>
  <si>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</si>
  <si>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</si>
  <si>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</si>
  <si>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</si>
  <si>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</si>
  <si>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</si>
  <si>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</si>
  <si>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</si>
  <si>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</si>
  <si>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</si>
  <si>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</si>
  <si>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</si>
  <si>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</si>
  <si>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</si>
  <si>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</si>
  <si>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</si>
  <si>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</si>
  <si>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</si>
  <si>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</si>
  <si>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</si>
  <si>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</si>
  <si>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</si>
  <si>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</si>
  <si>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</si>
  <si>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</si>
  <si>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</si>
  <si>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</si>
  <si>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</si>
  <si>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</si>
  <si>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</si>
  <si>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</si>
  <si>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</si>
  <si>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</si>
  <si>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</si>
  <si>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</si>
  <si>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</si>
  <si>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</si>
  <si>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</si>
  <si>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</si>
  <si>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</si>
  <si>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</si>
  <si>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</si>
  <si>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</si>
  <si>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</si>
  <si>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</si>
  <si>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</si>
  <si>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</si>
  <si>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</si>
  <si>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</si>
  <si>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</si>
  <si>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</si>
  <si>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</si>
  <si>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</si>
  <si>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</si>
  <si>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</si>
  <si>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</si>
  <si>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</si>
  <si>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</si>
  <si>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</si>
  <si>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</si>
  <si>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</si>
  <si>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</si>
  <si>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</si>
  <si>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</si>
  <si>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</si>
  <si>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</si>
  <si>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</si>
  <si>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</si>
  <si>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</si>
  <si>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</si>
  <si>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</si>
  <si>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</si>
  <si>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</si>
  <si>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</si>
  <si>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</si>
  <si>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</si>
  <si>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</si>
  <si>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</si>
  <si>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</si>
  <si>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</si>
  <si>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</si>
  <si>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</si>
  <si>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</si>
  <si>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</si>
  <si>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</si>
  <si>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</si>
  <si>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</si>
  <si>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</si>
  <si>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</si>
  <si>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</si>
  <si>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</si>
  <si>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</si>
  <si>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</si>
  <si>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</si>
  <si>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</si>
  <si>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</si>
  <si>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</si>
  <si>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</si>
  <si>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</si>
  <si>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</si>
  <si>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</si>
  <si>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</si>
  <si>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</si>
  <si>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</si>
  <si>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</si>
  <si>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</si>
  <si>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</si>
  <si>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</si>
  <si>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</si>
  <si>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</si>
  <si>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</si>
  <si>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</si>
  <si>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</si>
  <si>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</si>
  <si>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</si>
  <si>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</si>
  <si>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</si>
  <si>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</si>
  <si>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</si>
  <si>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</si>
  <si>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</si>
  <si>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</si>
  <si>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</si>
  <si>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</si>
  <si>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</si>
  <si>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</si>
  <si>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</si>
  <si>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</si>
  <si>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</si>
  <si>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</si>
  <si>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</si>
  <si>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</si>
  <si>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</si>
  <si>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</si>
  <si>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</si>
  <si>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</si>
  <si>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</si>
  <si>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</si>
  <si>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</si>
  <si>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</si>
  <si>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</si>
  <si>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</si>
  <si>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</si>
  <si>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</si>
  <si>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</si>
  <si>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</si>
  <si>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</si>
  <si>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</si>
  <si>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</si>
  <si>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</si>
  <si>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</si>
  <si>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</si>
  <si>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</si>
  <si>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</si>
  <si>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</si>
  <si>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</si>
  <si>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</si>
  <si>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</si>
  <si>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</si>
  <si>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</si>
  <si>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</si>
  <si>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</si>
  <si>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</si>
  <si>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</si>
  <si>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</si>
  <si>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</si>
  <si>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</si>
  <si>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</si>
  <si>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</si>
  <si>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</si>
  <si>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</si>
  <si>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</si>
  <si>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</si>
  <si>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</si>
  <si>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</si>
  <si>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</si>
  <si>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</si>
  <si>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</si>
  <si>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</si>
  <si>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</si>
  <si>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</si>
  <si>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</si>
  <si>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</si>
  <si>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</si>
  <si>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</si>
  <si>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</si>
  <si>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</si>
  <si>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</si>
  <si>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</si>
  <si>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</si>
  <si>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</si>
  <si>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</si>
  <si>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</si>
  <si>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</si>
  <si>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</si>
  <si>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</si>
  <si>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</si>
  <si>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</si>
  <si>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</si>
  <si>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</si>
  <si>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</si>
  <si>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</si>
  <si>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</si>
  <si>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</si>
  <si>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</si>
  <si>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</si>
  <si>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</si>
  <si>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</si>
  <si>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</si>
  <si>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</si>
  <si>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</si>
  <si>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</si>
  <si>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</si>
  <si>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</si>
  <si>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</si>
  <si>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</si>
  <si>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</si>
  <si>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</si>
  <si>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</si>
  <si>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</si>
  <si>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</si>
  <si>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</si>
  <si>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</si>
  <si>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</si>
  <si>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</si>
  <si>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</si>
  <si>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</si>
  <si>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</si>
  <si>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</si>
  <si>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</si>
  <si>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</si>
  <si>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</si>
  <si>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</si>
  <si>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</si>
  <si>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</si>
  <si>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</si>
  <si>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</si>
  <si>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</si>
  <si>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</si>
  <si>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</si>
  <si>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</si>
  <si>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</si>
  <si>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</si>
  <si>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</si>
  <si>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</si>
  <si>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</si>
  <si>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</si>
  <si>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</si>
  <si>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</si>
  <si>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</si>
  <si>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</si>
  <si>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</si>
  <si>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</si>
  <si>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</si>
  <si>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</si>
  <si>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</si>
  <si>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</si>
  <si>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</si>
  <si>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</si>
  <si>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</si>
  <si>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</si>
  <si>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</si>
  <si>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</si>
  <si>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</si>
  <si>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</si>
  <si>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</si>
  <si>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</si>
  <si>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</si>
  <si>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</si>
  <si>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</si>
  <si>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</si>
  <si>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</si>
  <si>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</si>
  <si>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</si>
  <si>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</si>
  <si>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</si>
  <si>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</si>
  <si>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</si>
  <si>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</si>
  <si>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</si>
  <si>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</si>
  <si>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</si>
  <si>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</si>
  <si>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</si>
  <si>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</si>
  <si>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</si>
  <si>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</si>
  <si>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</si>
  <si>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</si>
  <si>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</si>
  <si>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</si>
  <si>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</si>
  <si>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</si>
  <si>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</si>
  <si>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</si>
  <si>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</si>
  <si>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</si>
  <si>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</si>
  <si>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</si>
  <si>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</si>
  <si>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</si>
  <si>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</si>
  <si>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</si>
  <si>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</si>
  <si>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</si>
  <si>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</si>
  <si>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</si>
  <si>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</si>
  <si>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</si>
  <si>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</si>
  <si>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</si>
  <si>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</si>
  <si>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</si>
  <si>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</si>
  <si>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</si>
  <si>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</si>
  <si>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</si>
  <si>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</si>
  <si>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</si>
  <si>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</si>
  <si>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</si>
  <si>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</si>
  <si>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</si>
  <si>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</si>
  <si>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</si>
  <si>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</si>
  <si>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</si>
  <si>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</si>
  <si>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</si>
  <si>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</si>
  <si>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</si>
  <si>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</si>
  <si>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</si>
  <si>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</si>
  <si>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</si>
  <si>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</si>
  <si>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</si>
  <si>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</si>
  <si>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</si>
  <si>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</si>
  <si>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</si>
  <si>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</si>
  <si>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</si>
  <si>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</si>
  <si>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</si>
  <si>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</si>
  <si>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</si>
  <si>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171</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</si>
  <si>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</si>
  <si>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</si>
  <si>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</si>
  <si>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</si>
  <si>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</si>
  <si>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</si>
  <si>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</si>
  <si>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</si>
  <si>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</si>
  <si>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</si>
  <si>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</si>
  <si>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</si>
  <si>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</si>
  <si>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</si>
  <si>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</si>
  <si>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</si>
  <si>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</si>
  <si>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</si>
  <si>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</si>
  <si>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</si>
  <si>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</si>
  <si>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</si>
  <si>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</si>
  <si>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</si>
  <si>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</si>
  <si>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</si>
  <si>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</si>
  <si>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</si>
  <si>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164</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</si>
  <si>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</si>
  <si>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</si>
  <si>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</si>
  <si>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</si>
  <si>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</si>
  <si>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</si>
  <si>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</si>
  <si>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</si>
  <si>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</si>
  <si>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</si>
  <si>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</si>
  <si>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</si>
  <si>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</si>
  <si>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</si>
  <si>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</si>
  <si>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</si>
  <si>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</si>
  <si>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</si>
  <si>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</si>
  <si>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</si>
  <si>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</si>
  <si>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</si>
  <si>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</si>
  <si>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</si>
  <si>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</si>
  <si>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</si>
  <si>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</si>
  <si>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</si>
  <si>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</si>
  <si>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</si>
  <si>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</si>
  <si>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</si>
  <si>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</si>
  <si>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</si>
  <si>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</si>
  <si>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</si>
  <si>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</si>
  <si>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</si>
  <si>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</si>
  <si>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</si>
  <si>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</si>
  <si>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</si>
  <si>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</si>
  <si>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</si>
  <si>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</si>
  <si>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</si>
  <si>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</si>
  <si>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</si>
  <si>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</si>
  <si>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</si>
  <si>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</si>
  <si>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</si>
  <si>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</si>
  <si>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</si>
  <si>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</si>
  <si>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</si>
  <si>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</si>
  <si>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</si>
  <si>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</si>
  <si>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</si>
  <si>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</si>
  <si>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</si>
  <si>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</si>
  <si>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</si>
  <si>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</si>
  <si>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</si>
  <si>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</si>
  <si>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</si>
  <si>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</si>
  <si>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</si>
  <si>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</si>
  <si>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</si>
  <si>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</si>
  <si>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</si>
  <si>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</si>
  <si>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</si>
  <si>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2021-18-18000722020</t>
  </si>
  <si>
    <t>Prestar los servicios de educación inicial en el marco de la atención integral en Hogares Infantiles -HI-, de conformidadcon el Manual Operativo de la Modalidad Institucional, el Lineamiento Técnico para la Atención a la Primera Infancia ylas directrices establecidas por el ICBF, en armonía con la Política de Estado para el Desarrollo Integral de la PrimeraInfancia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</si>
</sst>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404</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404</v>
      </c>
      <c r="J20" s="143" t="s">
        <v>410</v>
      </c>
      <c r="K20" s="144"/>
      <c r="L20" s="145">
        <v>44243</v>
      </c>
      <c r="M20" s="145">
        <v>44561</v>
      </c>
      <c r="N20" s="128">
        <f>+(M20-L20)/30</f>
        <v>10.6</v>
      </c>
      <c r="O20" s="131"/>
      <c r="U20" s="127"/>
      <c r="V20" s="103">
        <f ca="1">NOW()</f>
        <v>44194.800898842594</v>
      </c>
      <c r="W20" s="103">
        <f ca="1">NOW()</f>
        <v>44194.800898842594</v>
      </c>
    </row>
    <row r="21" spans="1:23" ht="30" customHeight="1" outlineLevel="1" x14ac:dyDescent="0.25">
      <c r="A21" s="9"/>
      <c r="B21" s="69"/>
      <c r="C21" s="5"/>
      <c r="D21" s="5"/>
      <c r="E21" s="5"/>
      <c r="F21" s="5"/>
      <c r="G21" s="5"/>
      <c r="H21" s="68"/>
      <c r="I21" s="142" t="s">
        <v>404</v>
      </c>
      <c r="J21" s="143" t="s">
        <v>407</v>
      </c>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2747</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2747</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2678</v>
      </c>
      <c r="E50" s="138" t="s">
        <v>2679</v>
      </c>
      <c r="F50" s="138" t="s">
        <v>2680</v>
      </c>
      <c r="G50" s="153">
        <f>IF(AND(E50&lt;&gt;"",F50&lt;&gt;""),((F50-E50)/30),"")</f>
        <v>2</v>
      </c>
      <c r="H50" s="115" t="s">
        <v>2748</v>
      </c>
      <c r="I50" s="114" t="s">
        <v>404</v>
      </c>
      <c r="J50" s="174" t="s">
        <v>406</v>
      </c>
      <c r="K50" s="116">
        <v>348335794</v>
      </c>
      <c r="L50" s="117" t="s">
        <v>1148</v>
      </c>
      <c r="M50" s="112">
        <v>1</v>
      </c>
      <c r="N50" s="117" t="s">
        <v>27</v>
      </c>
      <c r="O50" s="111" t="s">
        <v>1148</v>
      </c>
      <c r="P50" s="76"/>
    </row>
    <row r="51" spans="1:16" s="6" customFormat="1" ht="24.75" customHeight="1" outlineLevel="1" x14ac:dyDescent="0.25">
      <c r="A51" s="136">
        <v>4</v>
      </c>
      <c r="B51" s="115" t="s">
        <v>2676</v>
      </c>
      <c r="C51" s="117" t="s">
        <v>31</v>
      </c>
      <c r="D51" s="114" t="s">
        <v>2678</v>
      </c>
      <c r="E51" s="138" t="s">
        <v>2679</v>
      </c>
      <c r="F51" s="138" t="s">
        <v>2680</v>
      </c>
      <c r="G51" s="153">
        <f t="shared" ref="G51:G107" si="1">IF(AND(E51&lt;&gt;"",F51&lt;&gt;""),((F51-E51)/30),"")</f>
        <v>2</v>
      </c>
      <c r="H51" s="115" t="s">
        <v>2748</v>
      </c>
      <c r="I51" s="114" t="s">
        <v>404</v>
      </c>
      <c r="J51" s="174" t="s">
        <v>413</v>
      </c>
      <c r="K51" s="116">
        <v>348335794</v>
      </c>
      <c r="L51" s="117" t="s">
        <v>1148</v>
      </c>
      <c r="M51" s="112">
        <v>1</v>
      </c>
      <c r="N51" s="117" t="s">
        <v>27</v>
      </c>
      <c r="O51" s="111" t="s">
        <v>1148</v>
      </c>
      <c r="P51" s="76"/>
    </row>
    <row r="52" spans="1:16" s="7" customFormat="1" ht="24.75" customHeight="1" outlineLevel="1" x14ac:dyDescent="0.25">
      <c r="A52" s="137">
        <v>5</v>
      </c>
      <c r="B52" s="115" t="s">
        <v>2676</v>
      </c>
      <c r="C52" s="117" t="s">
        <v>31</v>
      </c>
      <c r="D52" s="114" t="s">
        <v>2681</v>
      </c>
      <c r="E52" s="138" t="s">
        <v>2682</v>
      </c>
      <c r="F52" s="138" t="s">
        <v>2683</v>
      </c>
      <c r="G52" s="153">
        <f t="shared" si="1"/>
        <v>12.466666666666667</v>
      </c>
      <c r="H52" s="115" t="s">
        <v>2749</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2681</v>
      </c>
      <c r="E53" s="138" t="s">
        <v>2682</v>
      </c>
      <c r="F53" s="138" t="s">
        <v>2683</v>
      </c>
      <c r="G53" s="153">
        <f t="shared" si="1"/>
        <v>12.466666666666667</v>
      </c>
      <c r="H53" s="115" t="s">
        <v>2749</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2684</v>
      </c>
      <c r="E54" s="138" t="s">
        <v>2685</v>
      </c>
      <c r="F54" s="138" t="s">
        <v>2686</v>
      </c>
      <c r="G54" s="153">
        <f t="shared" si="1"/>
        <v>12.566666666666666</v>
      </c>
      <c r="H54" s="115" t="s">
        <v>2750</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2687</v>
      </c>
      <c r="E55" s="138" t="s">
        <v>2688</v>
      </c>
      <c r="F55" s="138" t="s">
        <v>2689</v>
      </c>
      <c r="G55" s="153">
        <f t="shared" si="1"/>
        <v>11.066666666666666</v>
      </c>
      <c r="H55" s="115" t="s">
        <v>2751</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2690</v>
      </c>
      <c r="E56" s="138" t="s">
        <v>2688</v>
      </c>
      <c r="F56" s="138" t="s">
        <v>2689</v>
      </c>
      <c r="G56" s="153">
        <f t="shared" si="1"/>
        <v>11.066666666666666</v>
      </c>
      <c r="H56" s="115" t="s">
        <v>2751</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2681</v>
      </c>
      <c r="E57" s="138" t="s">
        <v>2691</v>
      </c>
      <c r="F57" s="138" t="s">
        <v>2692</v>
      </c>
      <c r="G57" s="153">
        <f t="shared" si="1"/>
        <v>9.3333333333333339</v>
      </c>
      <c r="H57" s="115" t="s">
        <v>2751</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2693</v>
      </c>
      <c r="E58" s="138" t="s">
        <v>2691</v>
      </c>
      <c r="F58" s="138" t="s">
        <v>2694</v>
      </c>
      <c r="G58" s="153">
        <f t="shared" si="1"/>
        <v>10.833333333333334</v>
      </c>
      <c r="H58" s="115" t="s">
        <v>2752</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2695</v>
      </c>
      <c r="E59" s="138" t="s">
        <v>2691</v>
      </c>
      <c r="F59" s="138" t="s">
        <v>2694</v>
      </c>
      <c r="G59" s="153">
        <f t="shared" si="1"/>
        <v>10.833333333333334</v>
      </c>
      <c r="H59" s="115" t="s">
        <v>2752</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2696</v>
      </c>
      <c r="E60" s="138" t="s">
        <v>2697</v>
      </c>
      <c r="F60" s="138" t="s">
        <v>2698</v>
      </c>
      <c r="G60" s="153">
        <f t="shared" si="1"/>
        <v>21.233333333333334</v>
      </c>
      <c r="H60" s="115" t="s">
        <v>2753</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2699</v>
      </c>
      <c r="E61" s="138" t="s">
        <v>2700</v>
      </c>
      <c r="F61" s="138" t="s">
        <v>2701</v>
      </c>
      <c r="G61" s="153">
        <f t="shared" si="1"/>
        <v>12.133333333333333</v>
      </c>
      <c r="H61" s="115" t="s">
        <v>2754</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2702</v>
      </c>
      <c r="E62" s="138" t="s">
        <v>2700</v>
      </c>
      <c r="F62" s="138" t="s">
        <v>2701</v>
      </c>
      <c r="G62" s="153">
        <f t="shared" si="1"/>
        <v>12.133333333333333</v>
      </c>
      <c r="H62" s="115" t="s">
        <v>2755</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2703</v>
      </c>
      <c r="E63" s="138" t="s">
        <v>2700</v>
      </c>
      <c r="F63" s="138" t="s">
        <v>2701</v>
      </c>
      <c r="G63" s="153">
        <f t="shared" si="1"/>
        <v>12.133333333333333</v>
      </c>
      <c r="H63" s="115" t="s">
        <v>2756</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2704</v>
      </c>
      <c r="E64" s="138" t="s">
        <v>2705</v>
      </c>
      <c r="F64" s="138" t="s">
        <v>2706</v>
      </c>
      <c r="G64" s="153">
        <f t="shared" si="1"/>
        <v>10.633333333333333</v>
      </c>
      <c r="H64" s="115" t="s">
        <v>2757</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2707</v>
      </c>
      <c r="E65" s="138" t="s">
        <v>2708</v>
      </c>
      <c r="F65" s="138" t="s">
        <v>2709</v>
      </c>
      <c r="G65" s="153">
        <f t="shared" si="1"/>
        <v>1.2</v>
      </c>
      <c r="H65" s="115" t="s">
        <v>2758</v>
      </c>
      <c r="I65" s="114" t="s">
        <v>404</v>
      </c>
      <c r="J65" s="174" t="s">
        <v>406</v>
      </c>
      <c r="K65" s="116">
        <v>250717033</v>
      </c>
      <c r="L65" s="117" t="s">
        <v>1148</v>
      </c>
      <c r="M65" s="112">
        <v>1</v>
      </c>
      <c r="N65" s="117" t="s">
        <v>27</v>
      </c>
      <c r="O65" s="117" t="s">
        <v>1148</v>
      </c>
      <c r="P65" s="77"/>
    </row>
    <row r="66" spans="1:16" s="7" customFormat="1" ht="24.75" customHeight="1" outlineLevel="1" x14ac:dyDescent="0.25">
      <c r="A66" s="137">
        <v>19</v>
      </c>
      <c r="B66" s="115" t="s">
        <v>2676</v>
      </c>
      <c r="C66" s="117" t="s">
        <v>31</v>
      </c>
      <c r="D66" s="114" t="s">
        <v>2710</v>
      </c>
      <c r="E66" s="138" t="s">
        <v>2711</v>
      </c>
      <c r="F66" s="138" t="s">
        <v>2712</v>
      </c>
      <c r="G66" s="153">
        <f t="shared" si="1"/>
        <v>14.666666666666666</v>
      </c>
      <c r="H66" s="115" t="s">
        <v>2759</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2681</v>
      </c>
      <c r="E67" s="138" t="s">
        <v>2713</v>
      </c>
      <c r="F67" s="138" t="s">
        <v>2714</v>
      </c>
      <c r="G67" s="153">
        <f t="shared" si="1"/>
        <v>11.233333333333333</v>
      </c>
      <c r="H67" s="115" t="s">
        <v>2760</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2681</v>
      </c>
      <c r="E68" s="138" t="s">
        <v>2713</v>
      </c>
      <c r="F68" s="138" t="s">
        <v>2714</v>
      </c>
      <c r="G68" s="153">
        <f t="shared" si="1"/>
        <v>11.233333333333333</v>
      </c>
      <c r="H68" s="115" t="s">
        <v>2760</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2681</v>
      </c>
      <c r="E69" s="138" t="s">
        <v>2713</v>
      </c>
      <c r="F69" s="138" t="s">
        <v>2714</v>
      </c>
      <c r="G69" s="153">
        <f t="shared" si="1"/>
        <v>11.233333333333333</v>
      </c>
      <c r="H69" s="115" t="s">
        <v>2760</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2715</v>
      </c>
      <c r="E70" s="171">
        <v>41518</v>
      </c>
      <c r="F70" s="171">
        <v>42004</v>
      </c>
      <c r="G70" s="153">
        <f t="shared" si="1"/>
        <v>16.2</v>
      </c>
      <c r="H70" s="115" t="s">
        <v>2761</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2715</v>
      </c>
      <c r="E71" s="171">
        <v>41518</v>
      </c>
      <c r="F71" s="171">
        <v>42004</v>
      </c>
      <c r="G71" s="153">
        <f t="shared" si="1"/>
        <v>16.2</v>
      </c>
      <c r="H71" s="115" t="s">
        <v>2761</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2715</v>
      </c>
      <c r="E72" s="171">
        <v>41518</v>
      </c>
      <c r="F72" s="171">
        <v>42004</v>
      </c>
      <c r="G72" s="153">
        <f t="shared" si="1"/>
        <v>16.2</v>
      </c>
      <c r="H72" s="115" t="s">
        <v>2761</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2716</v>
      </c>
      <c r="E73" s="138" t="s">
        <v>2717</v>
      </c>
      <c r="F73" s="138" t="s">
        <v>2683</v>
      </c>
      <c r="G73" s="153">
        <f t="shared" si="1"/>
        <v>12.5</v>
      </c>
      <c r="H73" s="115" t="s">
        <v>2749</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2718</v>
      </c>
      <c r="E74" s="138" t="s">
        <v>2685</v>
      </c>
      <c r="F74" s="138" t="s">
        <v>2686</v>
      </c>
      <c r="G74" s="153">
        <f t="shared" si="1"/>
        <v>12.566666666666666</v>
      </c>
      <c r="H74" s="115" t="s">
        <v>2762</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2716</v>
      </c>
      <c r="E75" s="138" t="s">
        <v>2691</v>
      </c>
      <c r="F75" s="138" t="s">
        <v>2692</v>
      </c>
      <c r="G75" s="153">
        <f t="shared" si="1"/>
        <v>9.3333333333333339</v>
      </c>
      <c r="H75" s="115" t="s">
        <v>2751</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2719</v>
      </c>
      <c r="E76" s="138" t="s">
        <v>2720</v>
      </c>
      <c r="F76" s="138" t="s">
        <v>2694</v>
      </c>
      <c r="G76" s="153">
        <f t="shared" si="1"/>
        <v>10.8</v>
      </c>
      <c r="H76" s="115" t="s">
        <v>2752</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2721</v>
      </c>
      <c r="E77" s="138" t="s">
        <v>2697</v>
      </c>
      <c r="F77" s="138" t="s">
        <v>2698</v>
      </c>
      <c r="G77" s="153">
        <f t="shared" si="1"/>
        <v>21.233333333333334</v>
      </c>
      <c r="H77" s="115" t="s">
        <v>2753</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2722</v>
      </c>
      <c r="E78" s="138" t="s">
        <v>2700</v>
      </c>
      <c r="F78" s="138" t="s">
        <v>2701</v>
      </c>
      <c r="G78" s="153">
        <f t="shared" si="1"/>
        <v>12.133333333333333</v>
      </c>
      <c r="H78" s="115" t="s">
        <v>2763</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2723</v>
      </c>
      <c r="E79" s="138" t="s">
        <v>2705</v>
      </c>
      <c r="F79" s="138" t="s">
        <v>2706</v>
      </c>
      <c r="G79" s="153">
        <f t="shared" si="1"/>
        <v>10.633333333333333</v>
      </c>
      <c r="H79" s="115" t="s">
        <v>2764</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2678</v>
      </c>
      <c r="E80" s="138" t="s">
        <v>2708</v>
      </c>
      <c r="F80" s="138" t="s">
        <v>2709</v>
      </c>
      <c r="G80" s="153">
        <f t="shared" si="1"/>
        <v>1.2</v>
      </c>
      <c r="H80" s="115" t="s">
        <v>2758</v>
      </c>
      <c r="I80" s="114" t="s">
        <v>404</v>
      </c>
      <c r="J80" s="114" t="s">
        <v>418</v>
      </c>
      <c r="K80" s="116">
        <v>487044288</v>
      </c>
      <c r="L80" s="117" t="s">
        <v>1148</v>
      </c>
      <c r="M80" s="112">
        <v>1</v>
      </c>
      <c r="N80" s="117" t="s">
        <v>27</v>
      </c>
      <c r="O80" s="117" t="s">
        <v>1148</v>
      </c>
      <c r="P80" s="77"/>
    </row>
    <row r="81" spans="1:16" s="7" customFormat="1" ht="24.75" customHeight="1" outlineLevel="1" x14ac:dyDescent="0.25">
      <c r="A81" s="137">
        <v>34</v>
      </c>
      <c r="B81" s="115" t="s">
        <v>2676</v>
      </c>
      <c r="C81" s="117" t="s">
        <v>31</v>
      </c>
      <c r="D81" s="114" t="s">
        <v>2724</v>
      </c>
      <c r="E81" s="138" t="s">
        <v>2725</v>
      </c>
      <c r="F81" s="138" t="s">
        <v>2726</v>
      </c>
      <c r="G81" s="153">
        <f t="shared" si="1"/>
        <v>4.5333333333333332</v>
      </c>
      <c r="H81" s="115" t="s">
        <v>2765</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2727</v>
      </c>
      <c r="E82" s="138" t="s">
        <v>2711</v>
      </c>
      <c r="F82" s="138" t="s">
        <v>2712</v>
      </c>
      <c r="G82" s="153">
        <f t="shared" si="1"/>
        <v>14.666666666666666</v>
      </c>
      <c r="H82" s="115" t="s">
        <v>2766</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2728</v>
      </c>
      <c r="E83" s="138" t="s">
        <v>2713</v>
      </c>
      <c r="F83" s="138" t="s">
        <v>2714</v>
      </c>
      <c r="G83" s="153">
        <f t="shared" si="1"/>
        <v>11.233333333333333</v>
      </c>
      <c r="H83" s="115" t="s">
        <v>2767</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2729</v>
      </c>
      <c r="E84" s="138" t="s">
        <v>2730</v>
      </c>
      <c r="F84" s="138" t="s">
        <v>2686</v>
      </c>
      <c r="G84" s="153">
        <f t="shared" si="1"/>
        <v>12.433333333333334</v>
      </c>
      <c r="H84" s="115" t="s">
        <v>2762</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2729</v>
      </c>
      <c r="E85" s="138" t="s">
        <v>2730</v>
      </c>
      <c r="F85" s="138" t="s">
        <v>2686</v>
      </c>
      <c r="G85" s="153">
        <f t="shared" si="1"/>
        <v>12.433333333333334</v>
      </c>
      <c r="H85" s="115" t="s">
        <v>2762</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2731</v>
      </c>
      <c r="E86" s="138" t="s">
        <v>2691</v>
      </c>
      <c r="F86" s="138" t="s">
        <v>2694</v>
      </c>
      <c r="G86" s="153">
        <f t="shared" si="1"/>
        <v>10.833333333333334</v>
      </c>
      <c r="H86" s="115" t="s">
        <v>2752</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2731</v>
      </c>
      <c r="E87" s="138" t="s">
        <v>2691</v>
      </c>
      <c r="F87" s="138" t="s">
        <v>2694</v>
      </c>
      <c r="G87" s="153">
        <f t="shared" si="1"/>
        <v>10.833333333333334</v>
      </c>
      <c r="H87" s="115" t="s">
        <v>2752</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2732</v>
      </c>
      <c r="E88" s="138" t="s">
        <v>2700</v>
      </c>
      <c r="F88" s="138" t="s">
        <v>2701</v>
      </c>
      <c r="G88" s="153">
        <f t="shared" si="1"/>
        <v>12.133333333333333</v>
      </c>
      <c r="H88" s="115" t="s">
        <v>2754</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2732</v>
      </c>
      <c r="E89" s="138" t="s">
        <v>2700</v>
      </c>
      <c r="F89" s="138" t="s">
        <v>2701</v>
      </c>
      <c r="G89" s="153">
        <f t="shared" si="1"/>
        <v>12.133333333333333</v>
      </c>
      <c r="H89" s="115" t="s">
        <v>2754</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2733</v>
      </c>
      <c r="E90" s="138" t="s">
        <v>2705</v>
      </c>
      <c r="F90" s="138" t="s">
        <v>2706</v>
      </c>
      <c r="G90" s="153">
        <f t="shared" si="1"/>
        <v>10.633333333333333</v>
      </c>
      <c r="H90" s="115" t="s">
        <v>2764</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2733</v>
      </c>
      <c r="E91" s="138" t="s">
        <v>2705</v>
      </c>
      <c r="F91" s="138" t="s">
        <v>2706</v>
      </c>
      <c r="G91" s="153">
        <f t="shared" si="1"/>
        <v>10.633333333333333</v>
      </c>
      <c r="H91" s="115" t="s">
        <v>2764</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2734</v>
      </c>
      <c r="E92" s="138" t="s">
        <v>2708</v>
      </c>
      <c r="F92" s="138" t="s">
        <v>2709</v>
      </c>
      <c r="G92" s="153">
        <f t="shared" si="1"/>
        <v>1.2</v>
      </c>
      <c r="H92" s="115" t="s">
        <v>2758</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2734</v>
      </c>
      <c r="E93" s="138" t="s">
        <v>2708</v>
      </c>
      <c r="F93" s="138" t="s">
        <v>2709</v>
      </c>
      <c r="G93" s="153">
        <f t="shared" si="1"/>
        <v>1.2</v>
      </c>
      <c r="H93" s="115" t="s">
        <v>2758</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2735</v>
      </c>
      <c r="E94" s="138" t="s">
        <v>2691</v>
      </c>
      <c r="F94" s="138" t="s">
        <v>2692</v>
      </c>
      <c r="G94" s="153">
        <f t="shared" si="1"/>
        <v>9.3333333333333339</v>
      </c>
      <c r="H94" s="115" t="s">
        <v>2751</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2736</v>
      </c>
      <c r="E95" s="138" t="s">
        <v>2720</v>
      </c>
      <c r="F95" s="138" t="s">
        <v>2694</v>
      </c>
      <c r="G95" s="153">
        <f t="shared" si="1"/>
        <v>10.8</v>
      </c>
      <c r="H95" s="115" t="s">
        <v>2752</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2737</v>
      </c>
      <c r="E96" s="138" t="s">
        <v>2697</v>
      </c>
      <c r="F96" s="138" t="s">
        <v>2698</v>
      </c>
      <c r="G96" s="153">
        <f t="shared" si="1"/>
        <v>21.233333333333334</v>
      </c>
      <c r="H96" s="115" t="s">
        <v>2753</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2738</v>
      </c>
      <c r="E97" s="138" t="s">
        <v>2705</v>
      </c>
      <c r="F97" s="138" t="s">
        <v>2706</v>
      </c>
      <c r="G97" s="153">
        <f t="shared" si="1"/>
        <v>10.633333333333333</v>
      </c>
      <c r="H97" s="115" t="s">
        <v>2768</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2739</v>
      </c>
      <c r="E98" s="138" t="s">
        <v>2708</v>
      </c>
      <c r="F98" s="138" t="s">
        <v>2709</v>
      </c>
      <c r="G98" s="153">
        <f t="shared" si="1"/>
        <v>1.2</v>
      </c>
      <c r="H98" s="115" t="s">
        <v>2758</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2740</v>
      </c>
      <c r="E99" s="138" t="s">
        <v>2725</v>
      </c>
      <c r="F99" s="138" t="s">
        <v>2726</v>
      </c>
      <c r="G99" s="153">
        <f t="shared" si="1"/>
        <v>4.5333333333333332</v>
      </c>
      <c r="H99" s="115" t="s">
        <v>2765</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2741</v>
      </c>
      <c r="E100" s="171">
        <v>41518</v>
      </c>
      <c r="F100" s="171">
        <v>41943</v>
      </c>
      <c r="G100" s="153">
        <f t="shared" si="1"/>
        <v>14.166666666666666</v>
      </c>
      <c r="H100" s="115" t="s">
        <v>2769</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2741</v>
      </c>
      <c r="E101" s="171">
        <v>41518</v>
      </c>
      <c r="F101" s="171">
        <v>41943</v>
      </c>
      <c r="G101" s="153">
        <f t="shared" si="1"/>
        <v>14.166666666666666</v>
      </c>
      <c r="H101" s="115" t="s">
        <v>2769</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2742</v>
      </c>
      <c r="E102" s="171" t="s">
        <v>2679</v>
      </c>
      <c r="F102" s="171" t="s">
        <v>2680</v>
      </c>
      <c r="G102" s="153">
        <f t="shared" si="1"/>
        <v>2</v>
      </c>
      <c r="H102" s="115" t="s">
        <v>2748</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2743</v>
      </c>
      <c r="E103" s="138" t="s">
        <v>2730</v>
      </c>
      <c r="F103" s="138" t="s">
        <v>2686</v>
      </c>
      <c r="G103" s="153">
        <f t="shared" si="1"/>
        <v>12.433333333333334</v>
      </c>
      <c r="H103" s="115" t="s">
        <v>2762</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2744</v>
      </c>
      <c r="E104" s="171">
        <v>41518</v>
      </c>
      <c r="F104" s="171">
        <v>42004</v>
      </c>
      <c r="G104" s="153">
        <f t="shared" si="1"/>
        <v>16.2</v>
      </c>
      <c r="H104" s="115" t="s">
        <v>2769</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2744</v>
      </c>
      <c r="E105" s="171">
        <v>41518</v>
      </c>
      <c r="F105" s="171">
        <v>42004</v>
      </c>
      <c r="G105" s="153">
        <f t="shared" si="1"/>
        <v>16.2</v>
      </c>
      <c r="H105" s="115" t="s">
        <v>2769</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2745</v>
      </c>
      <c r="E106" s="171" t="s">
        <v>2730</v>
      </c>
      <c r="F106" s="171" t="s">
        <v>2686</v>
      </c>
      <c r="G106" s="153">
        <f t="shared" si="1"/>
        <v>12.433333333333334</v>
      </c>
      <c r="H106" s="115" t="s">
        <v>2762</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2746</v>
      </c>
      <c r="E107" s="171">
        <v>43880</v>
      </c>
      <c r="F107" s="171">
        <v>44165</v>
      </c>
      <c r="G107" s="153">
        <f t="shared" si="1"/>
        <v>9.5</v>
      </c>
      <c r="H107" s="173" t="s">
        <v>2770</v>
      </c>
      <c r="I107" s="114" t="s">
        <v>404</v>
      </c>
      <c r="J107" s="63" t="s">
        <v>418</v>
      </c>
      <c r="K107" s="177">
        <v>5333156602</v>
      </c>
      <c r="L107" s="117" t="s">
        <v>1148</v>
      </c>
      <c r="M107" s="112">
        <v>1</v>
      </c>
      <c r="N107" s="65" t="s">
        <v>2634</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2771</v>
      </c>
      <c r="E114" s="138">
        <v>43881</v>
      </c>
      <c r="F114" s="138">
        <v>44196</v>
      </c>
      <c r="G114" s="153">
        <f>IF(AND(E114&lt;&gt;"",F114&lt;&gt;""),((F114-E114)/30),"")</f>
        <v>10.5</v>
      </c>
      <c r="H114" s="115" t="s">
        <v>2775</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2772</v>
      </c>
      <c r="E115" s="138">
        <v>43881</v>
      </c>
      <c r="F115" s="138">
        <v>44196</v>
      </c>
      <c r="G115" s="153">
        <f>IF(AND(E115&lt;&gt;"",F115&lt;&gt;""),((F115-E115)/30),"")</f>
        <v>10.5</v>
      </c>
      <c r="H115" s="115" t="s">
        <v>2776</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2773</v>
      </c>
      <c r="E116" s="138">
        <v>43881</v>
      </c>
      <c r="F116" s="138">
        <v>44196</v>
      </c>
      <c r="G116" s="153">
        <f>IF(AND(E116&lt;&gt;"",F116&lt;&gt;""),((F116-E116)/30),"")</f>
        <v>10.5</v>
      </c>
      <c r="H116" s="115" t="s">
        <v>2776</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2774</v>
      </c>
      <c r="E117" s="138">
        <v>43881</v>
      </c>
      <c r="F117" s="138">
        <v>44196</v>
      </c>
      <c r="G117" s="153">
        <f t="shared" ref="G117:G159" si="2">IF(AND(E117&lt;&gt;"",F117&lt;&gt;""),((F117-E117)/30),"")</f>
        <v>10.5</v>
      </c>
      <c r="H117" s="115" t="s">
        <v>2776</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2777</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2778</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2778</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0</v>
      </c>
      <c r="F185" s="90"/>
      <c r="G185" s="91"/>
      <c r="H185" s="86"/>
      <c r="I185" s="88" t="s">
        <v>2627</v>
      </c>
      <c r="J185" s="159">
        <f>+SUM(M179:M183)</f>
        <v>0.02</v>
      </c>
      <c r="K185" s="203" t="s">
        <v>2628</v>
      </c>
      <c r="L185" s="203"/>
      <c r="M185" s="92">
        <f>+J185*(SUM(K20:K35))</f>
        <v>0</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2779</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2780</v>
      </c>
      <c r="J211" s="27" t="s">
        <v>2622</v>
      </c>
      <c r="K211" s="141" t="s">
        <v>2782</v>
      </c>
      <c r="L211" s="21"/>
      <c r="M211" s="21"/>
      <c r="N211" s="21"/>
      <c r="O211" s="8"/>
    </row>
    <row r="212" spans="1:15" x14ac:dyDescent="0.25">
      <c r="A212" s="9"/>
      <c r="B212" s="27" t="s">
        <v>2619</v>
      </c>
      <c r="C212" s="140" t="s">
        <v>2779</v>
      </c>
      <c r="D212" s="21"/>
      <c r="G212" s="27" t="s">
        <v>2621</v>
      </c>
      <c r="H212" s="141" t="s">
        <v>2781</v>
      </c>
      <c r="J212" s="27" t="s">
        <v>2623</v>
      </c>
      <c r="K212" s="140"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2020-12-29T05:37:37Z</cp:lastPrinted>
  <dcterms:created xsi:type="dcterms:W3CDTF">2020-10-14T21:57:42Z</dcterms:created>
  <dcterms:modified xsi:type="dcterms:W3CDTF">2020-12-30T00:13:25Z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