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RLENYS CAREY\Desktop\INVITACIONES MANIFESTACION DE INTERES 2021\OFERTA 19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130" windowHeight="83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<sst xmlns="http://schemas.openxmlformats.org/spreadsheetml/2006/main" count="3189" uniqueCount="2712">
  <si>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</si>
  <si>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</si>
  <si>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</si>
  <si>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</si>
  <si>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</si>
  <si>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</si>
  <si>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</si>
  <si>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</si>
  <si>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</si>
  <si>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</si>
  <si>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</si>
  <si>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</si>
  <si>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</si>
  <si>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</si>
  <si>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</si>
  <si>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</si>
  <si>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</si>
  <si>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</si>
  <si>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</si>
  <si>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</si>
  <si>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</si>
  <si>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</si>
  <si>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</si>
  <si>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</si>
  <si>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</si>
  <si>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</si>
  <si>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</si>
  <si>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</si>
  <si>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</si>
  <si>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</si>
  <si>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</si>
  <si>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</si>
  <si>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</si>
  <si>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</si>
  <si>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</si>
  <si>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</si>
  <si>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</si>
  <si>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</si>
  <si>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</si>
  <si>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</si>
  <si>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</si>
  <si>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</si>
  <si>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</si>
  <si>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</si>
  <si>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</si>
  <si>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</si>
  <si>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</si>
  <si>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</si>
  <si>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</si>
  <si>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</si>
  <si>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</si>
  <si>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</si>
  <si>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</si>
  <si>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</si>
  <si>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</si>
  <si>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</si>
  <si>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</si>
  <si>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</si>
  <si>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</si>
  <si>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</si>
  <si>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</si>
  <si>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</si>
  <si>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</si>
  <si>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</si>
  <si>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</si>
  <si>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</si>
  <si>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</si>
  <si>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</si>
  <si>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</si>
  <si>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</si>
  <si>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</si>
  <si>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</si>
  <si>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</si>
  <si>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</si>
  <si>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</si>
  <si>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</si>
  <si>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</si>
  <si>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</si>
  <si>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</si>
  <si>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</si>
  <si>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</si>
  <si>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</si>
  <si>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</si>
  <si>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</si>
  <si>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</si>
  <si>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</si>
  <si>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</si>
  <si>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</si>
  <si>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</si>
  <si>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</si>
  <si>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</si>
  <si>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</si>
  <si>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</si>
  <si>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</si>
  <si>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</si>
  <si>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</si>
  <si>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</si>
  <si>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</si>
  <si>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</si>
  <si>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</si>
  <si>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</si>
  <si>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</si>
  <si>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</si>
  <si>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</si>
  <si>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</si>
  <si>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</si>
  <si>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</si>
  <si>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</si>
  <si>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</si>
  <si>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</si>
  <si>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</si>
  <si>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</si>
  <si>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</si>
  <si>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</si>
  <si>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</si>
  <si>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</si>
  <si>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</si>
  <si>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</si>
  <si>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</si>
  <si>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</si>
  <si>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</si>
  <si>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</si>
  <si>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</si>
  <si>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</si>
  <si>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</si>
  <si>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</si>
  <si>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</si>
  <si>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</si>
  <si>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</si>
  <si>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</si>
  <si>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</si>
  <si>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</si>
  <si>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</si>
  <si>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</si>
  <si>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</si>
  <si>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</si>
  <si>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</si>
  <si>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</si>
  <si>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</si>
  <si>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</si>
  <si>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</si>
  <si>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</si>
  <si>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</si>
  <si>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</si>
  <si>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</si>
  <si>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</si>
  <si>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</si>
  <si>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</si>
  <si>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</si>
  <si>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</si>
  <si>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</si>
  <si>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</si>
  <si>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</si>
  <si>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</si>
  <si>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</si>
  <si>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</si>
  <si>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</si>
  <si>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</si>
  <si>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</si>
  <si>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</si>
  <si>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</si>
  <si>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</si>
  <si>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</si>
  <si>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</si>
  <si>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</si>
  <si>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</si>
  <si>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</si>
  <si>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</si>
  <si>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</si>
  <si>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</si>
  <si>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</si>
  <si>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</si>
  <si>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</si>
  <si>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</si>
  <si>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</si>
  <si>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</si>
  <si>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</si>
  <si>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</si>
  <si>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</si>
  <si>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</si>
  <si>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</si>
  <si>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</si>
  <si>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</si>
  <si>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</si>
  <si>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</si>
  <si>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</si>
  <si>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</si>
  <si>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</si>
  <si>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</si>
  <si>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</si>
  <si>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</si>
  <si>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</si>
  <si>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</si>
  <si>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</si>
  <si>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</si>
  <si>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</si>
  <si>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</si>
  <si>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</si>
  <si>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</si>
  <si>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</si>
  <si>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</si>
  <si>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</si>
  <si>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</si>
  <si>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</si>
  <si>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</si>
  <si>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</si>
  <si>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</si>
  <si>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</si>
  <si>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</si>
  <si>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</si>
  <si>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</si>
  <si>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</si>
  <si>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</si>
  <si>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</si>
  <si>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</si>
  <si>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</si>
  <si>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</si>
  <si>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</si>
  <si>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</si>
  <si>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</si>
  <si>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</si>
  <si>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</si>
  <si>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</si>
  <si>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</si>
  <si>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</si>
  <si>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</si>
  <si>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</si>
  <si>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</si>
  <si>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</si>
  <si>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</si>
  <si>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</si>
  <si>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</si>
  <si>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</si>
  <si>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</si>
  <si>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</si>
  <si>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</si>
  <si>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</si>
  <si>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</si>
  <si>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</si>
  <si>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</si>
  <si>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</si>
  <si>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</si>
  <si>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</si>
  <si>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</si>
  <si>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</si>
  <si>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</si>
  <si>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</si>
  <si>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</si>
  <si>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</si>
  <si>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</si>
  <si>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</si>
  <si>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</si>
  <si>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</si>
  <si>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</si>
  <si>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</si>
  <si>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</si>
  <si>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</si>
  <si>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</si>
  <si>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</si>
  <si>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</si>
  <si>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</si>
  <si>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</si>
  <si>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</si>
  <si>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</si>
  <si>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</si>
  <si>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</si>
  <si>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</si>
  <si>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</si>
  <si>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</si>
  <si>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</si>
  <si>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</si>
  <si>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</si>
  <si>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</si>
  <si>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</si>
  <si>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</si>
  <si>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</si>
  <si>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</si>
  <si>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</si>
  <si>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</si>
  <si>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</si>
  <si>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</si>
  <si>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</si>
  <si>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</si>
  <si>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</si>
  <si>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</si>
  <si>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</si>
  <si>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</si>
  <si>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</si>
  <si>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</si>
  <si>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</si>
  <si>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</si>
  <si>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</si>
  <si>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</si>
  <si>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</si>
  <si>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</si>
  <si>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</si>
  <si>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</si>
  <si>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</si>
  <si>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</si>
  <si>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</si>
  <si>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</si>
  <si>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</si>
  <si>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</si>
  <si>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</si>
  <si>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</si>
  <si>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</si>
  <si>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</si>
  <si>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</si>
  <si>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</si>
  <si>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</si>
  <si>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</si>
  <si>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</si>
  <si>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</si>
  <si>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</si>
  <si>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</si>
  <si>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</si>
  <si>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</si>
  <si>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</si>
  <si>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</si>
  <si>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</si>
  <si>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</si>
  <si>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</si>
  <si>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</si>
  <si>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</si>
  <si>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</si>
  <si>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</si>
  <si>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</si>
  <si>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</si>
  <si>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</si>
  <si>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</si>
  <si>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</si>
  <si>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</si>
  <si>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</si>
  <si>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</si>
  <si>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</si>
  <si>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</si>
  <si>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</si>
  <si>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</si>
  <si>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</si>
  <si>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</si>
  <si>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</si>
  <si>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</si>
  <si>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</si>
  <si>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</si>
  <si>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</si>
  <si>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</si>
  <si>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</si>
  <si>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</si>
  <si>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</si>
  <si>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</si>
  <si>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</si>
  <si>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</si>
  <si>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</si>
  <si>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</si>
  <si>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</si>
  <si>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</si>
  <si>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</si>
  <si>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</si>
  <si>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</si>
  <si>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</si>
  <si>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</si>
  <si>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</si>
  <si>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</si>
  <si>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</si>
  <si>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</si>
  <si>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</si>
  <si>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</si>
  <si>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</si>
  <si>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</si>
  <si>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</si>
  <si>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</si>
  <si>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</si>
  <si>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</si>
  <si>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</si>
  <si>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</si>
  <si>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</si>
  <si>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</si>
  <si>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</si>
  <si>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</si>
  <si>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</si>
  <si>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</si>
  <si>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</si>
  <si>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</si>
  <si>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</si>
  <si>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</si>
  <si>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</si>
  <si>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</si>
  <si>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</si>
  <si>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</si>
  <si>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</si>
  <si>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</si>
  <si>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</si>
  <si>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</si>
  <si>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</si>
  <si>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</si>
  <si>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</si>
  <si>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</si>
  <si>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</si>
  <si>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</si>
  <si>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</si>
  <si>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</si>
  <si>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</si>
  <si>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</si>
  <si>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</si>
  <si>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</si>
  <si>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</si>
  <si>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</si>
  <si>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</si>
  <si>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</si>
  <si>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</si>
  <si>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</si>
  <si>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</si>
  <si>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</si>
  <si>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</si>
  <si>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</si>
  <si>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</si>
  <si>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</si>
  <si>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</si>
  <si>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</si>
  <si>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</si>
  <si>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</si>
  <si>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</si>
  <si>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</si>
  <si>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</si>
  <si>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</si>
  <si>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</si>
  <si>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</si>
  <si>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</si>
  <si>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</si>
  <si>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</si>
  <si>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</si>
  <si>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</si>
  <si>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</si>
  <si>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</si>
  <si>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</si>
  <si>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</si>
  <si>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</si>
  <si>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</si>
  <si>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</si>
  <si>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</si>
  <si>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</si>
  <si>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</si>
  <si>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</si>
  <si>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</si>
  <si>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</si>
  <si>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</si>
  <si>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</si>
  <si>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</si>
  <si>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</si>
  <si>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</si>
  <si>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</si>
  <si>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</si>
  <si>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</si>
  <si>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</si>
  <si>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</si>
  <si>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</si>
  <si>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</si>
  <si>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</si>
  <si>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</si>
  <si>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</si>
  <si>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</si>
  <si>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</si>
  <si>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</si>
  <si>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</si>
  <si>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</si>
  <si>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</si>
  <si>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</si>
  <si>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</si>
  <si>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</si>
  <si>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</si>
  <si>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</si>
  <si>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</si>
  <si>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</si>
  <si>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</si>
  <si>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</si>
  <si>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</si>
  <si>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</si>
  <si>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</si>
  <si>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</si>
  <si>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</si>
  <si>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</si>
  <si>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</si>
  <si>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</si>
  <si>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</si>
  <si>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</si>
  <si>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</si>
  <si>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</si>
  <si>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</si>
  <si>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</si>
  <si>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</si>
  <si>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</si>
  <si>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</si>
  <si>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</si>
  <si>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</si>
  <si>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</si>
  <si>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</si>
  <si>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</si>
  <si>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</si>
  <si>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</si>
  <si>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</si>
  <si>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</si>
  <si>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</si>
  <si>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</si>
  <si>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</si>
  <si>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</si>
  <si>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</si>
  <si>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</si>
  <si>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</si>
  <si>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</si>
  <si>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</si>
  <si>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</si>
  <si>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</si>
  <si>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</si>
  <si>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</si>
  <si>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</si>
  <si>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</si>
  <si>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</si>
  <si>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</si>
  <si>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</si>
  <si>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</si>
  <si>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</si>
  <si>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</si>
  <si>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</si>
  <si>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</si>
  <si>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</si>
  <si>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</si>
  <si>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</si>
  <si>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</si>
  <si>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</si>
  <si>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</si>
  <si>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</si>
  <si>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</si>
  <si>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</si>
  <si>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</si>
  <si>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</si>
  <si>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</si>
  <si>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</si>
  <si>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</si>
  <si>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</si>
  <si>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</si>
  <si>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</si>
  <si>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</si>
  <si>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</si>
  <si>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</si>
  <si>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</si>
  <si>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</si>
  <si>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</si>
  <si>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</si>
  <si>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</si>
  <si>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</si>
  <si>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</si>
  <si>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</si>
  <si>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</si>
  <si>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</si>
  <si>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</si>
  <si>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</si>
  <si>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</si>
  <si>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</si>
  <si>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</si>
  <si>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</si>
  <si>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</si>
  <si>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</si>
  <si>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</si>
  <si>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</si>
  <si>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</si>
  <si>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</si>
  <si>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</si>
  <si>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</si>
  <si>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</si>
  <si>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</si>
  <si>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</si>
  <si>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</si>
  <si>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</si>
  <si>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</si>
  <si>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</si>
  <si>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</si>
  <si>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</si>
  <si>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</si>
  <si>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</si>
  <si>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</si>
  <si>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</si>
  <si>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</si>
  <si>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</si>
  <si>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</si>
  <si>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</si>
  <si>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</si>
  <si>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</si>
  <si>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</si>
  <si>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</si>
  <si>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</si>
  <si>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</si>
  <si>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</si>
  <si>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</si>
  <si>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</si>
  <si>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</si>
  <si>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</si>
  <si>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</si>
  <si>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</si>
  <si>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</si>
  <si>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</si>
  <si>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</si>
  <si>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</si>
  <si>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</si>
  <si>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</si>
  <si>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</si>
  <si>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</si>
  <si>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</si>
  <si>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</si>
  <si>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</si>
  <si>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</si>
  <si>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</si>
  <si>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</si>
  <si>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</si>
  <si>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</si>
  <si>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</si>
  <si>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</si>
  <si>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</si>
  <si>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</si>
  <si>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</si>
  <si>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</si>
  <si>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</si>
  <si>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</si>
  <si>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</si>
  <si>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</si>
  <si>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</si>
  <si>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</si>
  <si>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</si>
  <si>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</si>
  <si>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</si>
  <si>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</si>
  <si>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</si>
  <si>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</si>
  <si>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</si>
  <si>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</si>
  <si>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</si>
  <si>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</si>
  <si>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</si>
  <si>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</si>
  <si>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</si>
  <si>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</si>
  <si>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</si>
  <si>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</si>
  <si>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</si>
  <si>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</si>
  <si>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</si>
  <si>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</si>
  <si>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</si>
  <si>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</si>
  <si>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</si>
  <si>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</si>
  <si>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</si>
  <si>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</si>
  <si>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</si>
  <si>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</si>
  <si>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</si>
  <si>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</si>
  <si>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</si>
  <si>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</si>
  <si>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</si>
  <si>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</si>
  <si>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</si>
  <si>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</si>
  <si>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</si>
  <si>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</si>
  <si>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</si>
  <si>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</si>
  <si>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</si>
  <si>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</si>
  <si>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</si>
  <si>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</si>
  <si>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</si>
  <si>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</si>
  <si>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</si>
  <si>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</si>
  <si>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</si>
  <si>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</si>
  <si>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</si>
  <si>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</si>
  <si>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</si>
  <si>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</si>
  <si>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</si>
  <si>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</si>
  <si>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</si>
  <si>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</si>
  <si>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</si>
  <si>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</si>
  <si>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</si>
  <si>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</si>
  <si>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</si>
  <si>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</si>
  <si>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</si>
  <si>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</si>
  <si>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</si>
  <si>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</si>
  <si>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</si>
  <si>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</si>
  <si>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</si>
  <si>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</si>
  <si>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</si>
  <si>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</si>
  <si>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</si>
  <si>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</si>
  <si>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</si>
  <si>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</si>
  <si>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</si>
  <si>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</si>
  <si>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</si>
  <si>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</si>
  <si>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</si>
  <si>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</si>
  <si>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</si>
  <si>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</si>
  <si>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</si>
  <si>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</si>
  <si>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</si>
  <si>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</si>
  <si>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</si>
  <si>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</si>
  <si>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</si>
  <si>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</si>
  <si>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</si>
  <si>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</si>
  <si>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</si>
  <si>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</si>
  <si>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</si>
  <si>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</si>
  <si>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</si>
  <si>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</si>
  <si>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</si>
  <si>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</si>
  <si>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</si>
  <si>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</si>
  <si>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</si>
  <si>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</si>
  <si>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</si>
  <si>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</si>
  <si>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</si>
  <si>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</si>
  <si>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</si>
  <si>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</si>
  <si>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</si>
  <si>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</si>
  <si>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</si>
  <si>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</si>
  <si>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</si>
  <si>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</si>
  <si>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</si>
  <si>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</si>
  <si>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</si>
  <si>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</si>
  <si>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</si>
  <si>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</si>
  <si>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</si>
  <si>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</si>
  <si>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</si>
  <si>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</si>
  <si>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</si>
  <si>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</si>
  <si>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</si>
  <si>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</si>
  <si>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</si>
  <si>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</si>
  <si>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</si>
  <si>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</si>
  <si>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</si>
  <si>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</si>
  <si>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</si>
  <si>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</si>
  <si>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</si>
  <si>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</si>
  <si>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</si>
  <si>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</si>
  <si>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</si>
  <si>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</si>
  <si>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</si>
  <si>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</si>
  <si>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</si>
  <si>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</si>
  <si>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</si>
  <si>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</si>
  <si>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</si>
  <si>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</si>
  <si>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</si>
  <si>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</si>
  <si>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</si>
  <si>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</si>
  <si>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</si>
  <si>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</si>
  <si>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</si>
  <si>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</si>
  <si>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</si>
  <si>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</si>
  <si>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</si>
  <si>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</si>
  <si>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</si>
  <si>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</si>
  <si>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</si>
  <si>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</si>
  <si>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</si>
  <si>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</si>
  <si>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</si>
  <si>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</si>
  <si>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</si>
  <si>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</si>
  <si>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</si>
  <si>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</si>
  <si>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</si>
  <si>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</si>
  <si>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</si>
  <si>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</si>
  <si>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</si>
  <si>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</si>
  <si>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</si>
  <si>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</si>
  <si>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</si>
  <si>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</si>
  <si>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</si>
  <si>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</si>
  <si>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</si>
  <si>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</si>
  <si>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</si>
  <si>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</si>
  <si>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</si>
  <si>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</si>
  <si>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</si>
  <si>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</si>
  <si>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</si>
  <si>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</si>
  <si>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</si>
  <si>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</si>
  <si>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</si>
  <si>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</si>
  <si>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</si>
  <si>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</si>
  <si>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</si>
  <si>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</si>
  <si>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</si>
  <si>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</si>
  <si>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</si>
  <si>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</si>
  <si>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</si>
  <si>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</si>
  <si>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</si>
  <si>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</si>
  <si>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</si>
  <si>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</si>
  <si>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</si>
  <si>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</si>
  <si>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</si>
  <si>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</si>
  <si>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</si>
  <si>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</si>
  <si>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</si>
  <si>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</si>
  <si>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</si>
  <si>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</si>
  <si>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</si>
  <si>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</si>
  <si>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</si>
  <si>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</si>
  <si>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</si>
  <si>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</si>
  <si>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</si>
  <si>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</si>
  <si>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</si>
  <si>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</si>
  <si>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</si>
  <si>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</si>
  <si>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</si>
  <si>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</si>
  <si>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</si>
  <si>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</si>
  <si>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</si>
  <si>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</si>
  <si>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</si>
  <si>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</si>
  <si>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</si>
  <si>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</si>
  <si>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</si>
  <si>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</si>
  <si>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</si>
  <si>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</si>
  <si>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</si>
  <si>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</si>
  <si>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</si>
  <si>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</si>
  <si>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</si>
  <si>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</si>
  <si>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</si>
  <si>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</si>
  <si>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</si>
  <si>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</si>
  <si>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</si>
  <si>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</si>
  <si>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</si>
  <si>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</si>
  <si>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</si>
  <si>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</si>
  <si>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</si>
  <si>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</si>
  <si>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</si>
  <si>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</si>
  <si>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</si>
  <si>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</si>
  <si>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</si>
  <si>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</si>
  <si>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</si>
  <si>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</si>
  <si>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</si>
  <si>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</si>
  <si>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</si>
  <si>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</si>
  <si>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</si>
  <si>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</si>
  <si>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</si>
  <si>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</si>
  <si>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</si>
  <si>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</si>
  <si>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</si>
  <si>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</si>
  <si>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</si>
  <si>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</si>
  <si>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</si>
  <si>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</si>
  <si>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</si>
  <si>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</si>
  <si>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</si>
  <si>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</si>
  <si>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</si>
  <si>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</si>
  <si>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</si>
  <si>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</si>
  <si>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</si>
  <si>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</si>
  <si>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</si>
  <si>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</si>
  <si>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</si>
  <si>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</si>
  <si>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</si>
  <si>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</si>
  <si>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</si>
  <si>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</si>
  <si>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</si>
  <si>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</si>
  <si>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</si>
  <si>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</si>
  <si>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</si>
  <si>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</si>
  <si>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</si>
  <si>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</si>
  <si>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</si>
  <si>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</si>
  <si>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</si>
  <si>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</si>
  <si>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</si>
  <si>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</si>
  <si>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</si>
  <si>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</si>
  <si>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</si>
  <si>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</si>
  <si>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</si>
  <si>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</si>
  <si>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</si>
  <si>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</si>
  <si>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</si>
  <si>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</si>
  <si>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</si>
  <si>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</si>
  <si>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</si>
  <si>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</si>
  <si>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</si>
  <si>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</si>
  <si>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</si>
  <si>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</si>
  <si>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</si>
  <si>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</si>
  <si>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</si>
  <si>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</si>
  <si>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</si>
  <si>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</si>
  <si>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</si>
  <si>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</si>
  <si>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</si>
  <si>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</si>
  <si>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</si>
  <si>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</si>
  <si>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</si>
  <si>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</si>
  <si>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</si>
  <si>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</si>
  <si>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</si>
  <si>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</si>
  <si>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</si>
  <si>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</si>
  <si>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</si>
  <si>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</si>
  <si>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</si>
  <si>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</si>
  <si>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</si>
  <si>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</si>
  <si>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</si>
  <si>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</si>
  <si>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</si>
  <si>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</si>
  <si>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</si>
  <si>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</si>
  <si>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</si>
  <si>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</si>
  <si>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</si>
  <si>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</si>
  <si>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</si>
  <si>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</si>
  <si>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</si>
  <si>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</si>
  <si>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</si>
  <si>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</si>
  <si>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</si>
  <si>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</si>
  <si>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</si>
  <si>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</si>
  <si>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</si>
  <si>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</si>
  <si>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</si>
  <si>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</si>
  <si>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</si>
  <si>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</si>
  <si>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</si>
  <si>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</si>
  <si>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</si>
  <si>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</si>
  <si>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</si>
  <si>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</si>
  <si>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</si>
  <si>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</si>
  <si>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</si>
  <si>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</si>
  <si>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</si>
  <si>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</si>
  <si>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</si>
  <si>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</si>
  <si>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</si>
  <si>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</si>
  <si>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</si>
  <si>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</si>
  <si>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</si>
  <si>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</si>
  <si>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</si>
  <si>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</si>
  <si>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</si>
  <si>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</si>
  <si>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</si>
  <si>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</si>
  <si>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</si>
  <si>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</si>
  <si>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</si>
  <si>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</si>
  <si>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</si>
  <si>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</si>
  <si>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</si>
  <si>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</si>
  <si>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</si>
  <si>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</si>
  <si>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</si>
  <si>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</si>
  <si>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</si>
  <si>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</si>
  <si>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</si>
  <si>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</si>
  <si>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</si>
  <si>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</si>
  <si>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</si>
  <si>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</si>
  <si>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</si>
  <si>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</si>
  <si>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</si>
  <si>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</si>
  <si>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</si>
  <si>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</si>
  <si>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</si>
  <si>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</si>
  <si>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</si>
  <si>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</si>
  <si>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</si>
  <si>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</si>
  <si>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</si>
  <si>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</si>
  <si>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</si>
  <si>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</si>
  <si>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</si>
  <si>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</si>
  <si>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</si>
  <si>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</si>
  <si>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</si>
  <si>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</si>
  <si>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</si>
  <si>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</si>
  <si>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</si>
  <si>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</si>
  <si>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</si>
  <si>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</si>
  <si>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</si>
  <si>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</si>
  <si>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</si>
  <si>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</si>
  <si>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</si>
  <si>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</si>
  <si>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</si>
  <si>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</si>
  <si>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</si>
  <si>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</si>
  <si>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</si>
  <si>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</si>
  <si>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</si>
  <si>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</si>
  <si>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</si>
  <si>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</si>
  <si>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</si>
  <si>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</si>
  <si>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</si>
  <si>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</si>
  <si>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</si>
  <si>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</si>
  <si>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</si>
  <si>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</si>
  <si>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</si>
  <si>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</si>
  <si>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</si>
  <si>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</si>
  <si>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</si>
  <si>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</si>
  <si>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</si>
  <si>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</si>
  <si>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</si>
  <si>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</si>
  <si>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</si>
  <si>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</si>
  <si>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</si>
  <si>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</si>
  <si>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</si>
  <si>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</si>
  <si>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</si>
  <si>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</si>
  <si>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</si>
  <si>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</si>
  <si>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</si>
  <si>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</si>
  <si>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</si>
  <si>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</si>
  <si>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</si>
  <si>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</si>
  <si>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</si>
  <si>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</si>
  <si>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</si>
  <si>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</si>
  <si>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</si>
  <si>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</si>
  <si>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</si>
  <si>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</si>
  <si>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</si>
  <si>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</si>
  <si>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</si>
  <si>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</si>
  <si>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</si>
  <si>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</si>
  <si>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</si>
  <si>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</si>
  <si>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</si>
  <si>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</si>
  <si>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</si>
  <si>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</si>
  <si>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</si>
  <si>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</si>
  <si>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</si>
  <si>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</si>
  <si>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</si>
  <si>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</si>
  <si>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</si>
  <si>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</si>
  <si>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</si>
  <si>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</si>
  <si>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</si>
  <si>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</si>
  <si>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</si>
  <si>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</si>
  <si>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</si>
  <si>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</si>
  <si>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</si>
  <si>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</si>
  <si>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</si>
  <si>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</si>
  <si>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</si>
  <si>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</si>
  <si>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</si>
  <si>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</si>
  <si>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</si>
  <si>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</si>
  <si>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</si>
  <si>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</si>
  <si>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</si>
  <si>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</si>
  <si>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</si>
  <si>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</si>
  <si>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</si>
  <si>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</si>
  <si>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</si>
  <si>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</si>
  <si>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</si>
  <si>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</si>
  <si>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</si>
  <si>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</si>
  <si>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</si>
  <si>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</si>
  <si>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</si>
  <si>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</si>
  <si>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</si>
  <si>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</si>
  <si>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</si>
  <si>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</si>
  <si>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</si>
  <si>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</si>
  <si>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</si>
  <si>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</si>
  <si>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</si>
  <si>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</si>
  <si>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</si>
  <si>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</si>
  <si>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</si>
  <si>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</si>
  <si>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</si>
  <si>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</si>
  <si>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</si>
  <si>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</si>
  <si>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</si>
  <si>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</si>
  <si>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</si>
  <si>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</si>
  <si>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</si>
  <si>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</si>
  <si>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</si>
  <si>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</si>
  <si>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</si>
  <si>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</si>
  <si>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</si>
  <si>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</si>
  <si>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</si>
  <si>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</si>
  <si>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</si>
  <si>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</si>
  <si>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</si>
  <si>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</si>
  <si>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</si>
  <si>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</si>
  <si>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</si>
  <si>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</si>
  <si>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</si>
  <si>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</si>
  <si>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</si>
  <si>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</si>
  <si>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</si>
  <si>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</si>
  <si>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</si>
  <si>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</si>
  <si>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</si>
  <si>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</si>
  <si>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</si>
  <si>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</si>
  <si>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</si>
  <si>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</si>
  <si>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</si>
  <si>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</si>
  <si>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</si>
  <si>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</si>
  <si>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</si>
  <si>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</si>
  <si>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</si>
  <si>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</si>
  <si>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</si>
  <si>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</si>
  <si>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</si>
  <si>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</si>
  <si>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</si>
  <si>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</si>
  <si>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</si>
  <si>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</si>
  <si>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</si>
  <si>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</si>
  <si>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</si>
  <si>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</si>
  <si>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</si>
  <si>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</si>
  <si>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</si>
  <si>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</si>
  <si>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</si>
  <si>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</si>
  <si>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</si>
  <si>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</si>
  <si>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</si>
  <si>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</si>
  <si>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</si>
  <si>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</si>
  <si>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</si>
  <si>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</si>
  <si>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</si>
  <si>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</si>
  <si>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</si>
  <si>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</si>
  <si>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</si>
  <si>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</si>
  <si>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</si>
  <si>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</si>
  <si>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</si>
  <si>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</si>
  <si>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</si>
  <si>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</si>
  <si>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</si>
  <si>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</si>
  <si>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</si>
  <si>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</si>
  <si>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</si>
  <si>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</si>
  <si>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</si>
  <si>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</si>
  <si>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</si>
  <si>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</si>
  <si>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</si>
  <si>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</si>
  <si>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</si>
  <si>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</si>
  <si>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</si>
  <si>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</si>
  <si>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</si>
  <si>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</si>
  <si>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</si>
  <si>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</si>
  <si>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</si>
  <si>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</si>
  <si>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</si>
  <si>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</si>
  <si>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</si>
  <si>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</si>
  <si>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</si>
  <si>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</si>
  <si>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</si>
  <si>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</si>
  <si>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</si>
  <si>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</si>
  <si>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</si>
  <si>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</si>
  <si>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</si>
  <si>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</si>
  <si>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</si>
  <si>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</si>
  <si>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</si>
  <si>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</si>
  <si>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</si>
  <si>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</si>
  <si>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</si>
  <si>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</si>
  <si>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</si>
  <si>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</si>
  <si>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</si>
  <si>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</si>
  <si>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</si>
  <si>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</si>
  <si>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</si>
  <si>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</si>
  <si>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</si>
  <si>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</si>
  <si>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</si>
  <si>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</si>
  <si>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</si>
  <si>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</si>
  <si>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</si>
  <si>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</si>
  <si>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</si>
  <si>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</si>
  <si>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</si>
  <si>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</si>
  <si>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</si>
  <si>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</si>
  <si>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</si>
  <si>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</si>
  <si>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</si>
  <si>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</si>
  <si>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</si>
  <si>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</si>
  <si>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</si>
  <si>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</si>
  <si>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</si>
  <si>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</si>
  <si>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</si>
  <si>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</si>
  <si>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</si>
  <si>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</si>
  <si>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</si>
  <si>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</si>
  <si>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</si>
  <si>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</si>
  <si>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</si>
  <si>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</si>
  <si>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</si>
  <si>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</si>
  <si>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</si>
  <si>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</si>
  <si>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</si>
  <si>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</si>
  <si>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</si>
  <si>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</si>
  <si>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</si>
  <si>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</si>
  <si>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</si>
  <si>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</si>
  <si>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</si>
  <si>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</si>
  <si>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</si>
  <si>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</si>
  <si>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</si>
  <si>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</si>
  <si>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</si>
  <si>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</si>
  <si>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</si>
  <si>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</si>
  <si>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</si>
  <si>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</si>
  <si>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</si>
  <si>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</si>
  <si>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</si>
  <si>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</si>
  <si>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</si>
  <si>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</si>
  <si>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</si>
  <si>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</si>
  <si>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</si>
  <si>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</si>
  <si>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</si>
  <si>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</si>
  <si>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</si>
  <si>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</si>
  <si>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</si>
  <si>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</si>
  <si>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</si>
  <si>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</si>
  <si>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</si>
  <si>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</si>
  <si>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</si>
  <si>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</si>
  <si>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</si>
  <si>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</si>
  <si>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</si>
  <si>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</si>
  <si>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</si>
  <si>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</si>
  <si>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</si>
  <si>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</si>
  <si>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</si>
  <si>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</si>
  <si>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</si>
  <si>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</si>
  <si>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</si>
  <si>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</si>
  <si>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</si>
  <si>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</si>
  <si>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</si>
  <si>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</si>
  <si>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</si>
  <si>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</si>
  <si>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</si>
  <si>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</si>
  <si>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</si>
  <si>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</si>
  <si>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</si>
  <si>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</si>
  <si>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</si>
  <si>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</si>
  <si>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</si>
  <si>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</si>
  <si>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</si>
  <si>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</si>
  <si>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</si>
  <si>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</si>
  <si>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</si>
  <si>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</si>
  <si>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</si>
  <si>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</si>
  <si>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</si>
  <si>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</si>
  <si>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</si>
  <si>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</si>
  <si>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</si>
  <si>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</si>
  <si>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</si>
  <si>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</si>
  <si>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</si>
  <si>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</si>
  <si>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</si>
  <si>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</si>
  <si>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</si>
  <si>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</si>
  <si>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</si>
  <si>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</si>
  <si>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</si>
  <si>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</si>
  <si>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</si>
  <si>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</si>
  <si>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</si>
  <si>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</si>
  <si>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</si>
  <si>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</si>
  <si>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</si>
  <si>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</si>
  <si>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</si>
  <si>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</si>
  <si>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</si>
  <si>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</si>
  <si>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</si>
  <si>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</si>
  <si>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</si>
  <si>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</si>
  <si>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</si>
  <si>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</si>
  <si>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</si>
  <si>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</si>
  <si>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</si>
  <si>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</si>
  <si>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</si>
  <si>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</si>
  <si>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</si>
  <si>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</si>
  <si>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</si>
  <si>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</si>
  <si>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</si>
  <si>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</si>
  <si>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</si>
  <si>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</si>
  <si>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</si>
  <si>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</si>
  <si>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</si>
  <si>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</si>
  <si>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</si>
  <si>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</si>
  <si>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</si>
  <si>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</si>
  <si>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</si>
  <si>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</si>
  <si>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</si>
  <si>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</si>
  <si>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</si>
  <si>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</si>
  <si>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</si>
  <si>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</si>
  <si>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</si>
  <si>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</si>
  <si>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</si>
  <si>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</si>
  <si>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</si>
  <si>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</si>
  <si>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</si>
  <si>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</si>
  <si>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</si>
  <si>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</si>
  <si>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</si>
  <si>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</si>
  <si>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</si>
  <si>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</si>
  <si>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</si>
  <si>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</si>
  <si>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</si>
  <si>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</si>
  <si>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</si>
  <si>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</si>
  <si>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</si>
  <si>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</si>
  <si>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</si>
  <si>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</si>
  <si>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</si>
  <si>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</si>
  <si>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</si>
  <si>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</si>
  <si>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</si>
  <si>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</si>
  <si>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</si>
  <si>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</si>
  <si>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</si>
  <si>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</si>
  <si>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</si>
  <si>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</si>
  <si>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</si>
  <si>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</si>
  <si>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</si>
  <si>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</si>
  <si>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</si>
  <si>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</si>
  <si>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</si>
  <si>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</si>
  <si>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</si>
  <si>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</si>
  <si>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</si>
  <si>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</si>
  <si>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</si>
  <si>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</si>
  <si>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</si>
  <si>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</si>
  <si>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</si>
  <si>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</si>
  <si>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</si>
  <si>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</si>
  <si>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</si>
  <si>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</si>
  <si>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</si>
  <si>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</si>
  <si>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</si>
  <si>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</si>
  <si>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</si>
  <si>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</si>
  <si>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</si>
  <si>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</si>
  <si>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</si>
  <si>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</si>
  <si>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</si>
  <si>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</si>
  <si>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</si>
  <si>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</si>
  <si>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</si>
  <si>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</si>
  <si>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</si>
  <si>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</si>
  <si>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</si>
  <si>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</si>
  <si>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</si>
  <si>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</si>
  <si>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</si>
  <si>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</si>
  <si>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</si>
  <si>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</si>
  <si>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</si>
  <si>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</si>
  <si>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</si>
  <si>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</si>
  <si>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</si>
  <si>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</si>
  <si>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</si>
  <si>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</si>
  <si>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</si>
  <si>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</si>
  <si>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</si>
  <si>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</si>
  <si>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</si>
  <si>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</si>
  <si>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</si>
  <si>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</si>
  <si>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</si>
  <si>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</si>
  <si>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</si>
  <si>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</si>
  <si>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</si>
  <si>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</si>
  <si>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</si>
  <si>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</si>
  <si>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</si>
  <si>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</si>
  <si>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</si>
  <si>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</si>
  <si>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</si>
  <si>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</si>
  <si>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</si>
  <si>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</si>
  <si>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</si>
  <si>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</si>
  <si>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</si>
  <si>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</si>
  <si>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</si>
  <si>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</si>
  <si>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</si>
  <si>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</si>
  <si>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</si>
  <si>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</si>
  <si>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</si>
  <si>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</si>
  <si>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</si>
  <si>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</si>
  <si>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</si>
  <si>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</si>
  <si>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</si>
  <si>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</si>
  <si>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</si>
  <si>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</si>
  <si>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</si>
  <si>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</si>
  <si>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</si>
  <si>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</si>
  <si>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</si>
  <si>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</si>
  <si>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</si>
  <si>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</si>
  <si>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</si>
  <si>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</si>
  <si>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</si>
  <si>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</si>
  <si>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</si>
  <si>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</si>
  <si>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</si>
  <si>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</si>
  <si>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</si>
  <si>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</si>
  <si>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</si>
  <si>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</si>
  <si>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</si>
  <si>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</si>
  <si>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</si>
  <si>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</si>
  <si>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</si>
  <si>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</si>
  <si>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</si>
  <si>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</si>
  <si>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</si>
  <si>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</si>
  <si>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</si>
  <si>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</si>
  <si>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</si>
  <si>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</si>
  <si>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</si>
  <si>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</si>
  <si>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</si>
  <si>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</si>
  <si>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</si>
  <si>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</si>
  <si>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</si>
  <si>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</si>
  <si>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</si>
  <si>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</si>
  <si>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</si>
  <si>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</si>
  <si>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</si>
  <si>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</si>
  <si>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</si>
  <si>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</si>
  <si>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</si>
  <si>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</si>
  <si>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</si>
  <si>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</si>
  <si>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</si>
  <si>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</si>
  <si>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</si>
  <si>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</si>
  <si>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</si>
  <si>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</si>
  <si>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</si>
  <si>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</si>
  <si>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</si>
  <si>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</si>
  <si>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</si>
  <si>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</si>
  <si>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</si>
  <si>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</si>
  <si>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</si>
  <si>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</si>
  <si>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</si>
  <si>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</si>
  <si>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</si>
  <si>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</si>
  <si>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</si>
  <si>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</si>
  <si>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</si>
  <si>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</si>
  <si>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</si>
  <si>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</si>
  <si>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</si>
  <si>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</si>
  <si>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</si>
  <si>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</si>
  <si>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</si>
  <si>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</si>
  <si>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</si>
  <si>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</si>
  <si>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</si>
  <si>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</si>
  <si>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</si>
  <si>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</si>
  <si>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</si>
  <si>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</si>
  <si>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</si>
  <si>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</si>
  <si>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</si>
  <si>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</si>
  <si>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</si>
  <si>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</si>
  <si>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</si>
  <si>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</si>
  <si>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</si>
  <si>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</si>
  <si>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</si>
  <si>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</si>
  <si>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</si>
  <si>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</si>
  <si>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</si>
  <si>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</si>
  <si>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</si>
  <si>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</si>
  <si>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</si>
  <si>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</si>
  <si>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</si>
  <si>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</si>
  <si>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</si>
  <si>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</si>
  <si>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</si>
  <si>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</si>
  <si>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</si>
  <si>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</si>
  <si>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</si>
  <si>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</si>
  <si>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</si>
  <si>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</si>
  <si>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</si>
  <si>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</si>
  <si>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</si>
  <si>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</si>
  <si>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</si>
  <si>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</si>
  <si>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</si>
  <si>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</si>
  <si>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</si>
  <si>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</si>
  <si>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</si>
  <si>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</si>
  <si>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</si>
  <si>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</si>
  <si>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</si>
  <si>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</si>
  <si>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</si>
  <si>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</si>
  <si>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</si>
  <si>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</si>
  <si>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</si>
  <si>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</si>
  <si>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</si>
  <si>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</si>
  <si>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</si>
  <si>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</si>
  <si>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</si>
  <si>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</si>
  <si>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</si>
  <si>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</si>
  <si>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</si>
  <si>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</si>
  <si>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</si>
  <si>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</si>
  <si>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</si>
  <si>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</si>
  <si>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</si>
  <si>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</si>
  <si>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</si>
  <si>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</si>
  <si>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</si>
  <si>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</si>
  <si>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</si>
  <si>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</si>
  <si>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</si>
  <si>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</si>
  <si>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</si>
  <si>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</si>
  <si>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</si>
  <si>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</si>
  <si>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</si>
  <si>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</si>
  <si>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</si>
  <si>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</si>
  <si>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</si>
  <si>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</si>
  <si>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</si>
  <si>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</si>
  <si>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</si>
  <si>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</si>
  <si>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</si>
  <si>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</si>
  <si>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</si>
  <si>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</si>
  <si>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</si>
  <si>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</si>
  <si>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</si>
  <si>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</si>
  <si>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</si>
  <si>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</si>
  <si>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</si>
  <si>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</si>
  <si>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</si>
  <si>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</si>
  <si>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</si>
  <si>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</si>
  <si>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</si>
  <si>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</si>
  <si>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</si>
  <si>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</si>
  <si>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</si>
  <si>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</si>
  <si>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</si>
  <si>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</si>
  <si>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</si>
  <si>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</si>
  <si>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</si>
  <si>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</si>
  <si>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</si>
  <si>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</si>
  <si>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</si>
  <si>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</si>
  <si>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</si>
  <si>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</si>
  <si>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</si>
  <si>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</si>
  <si>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</si>
  <si>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</si>
  <si>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</si>
  <si>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</si>
  <si>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</si>
  <si>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</si>
  <si>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</si>
  <si>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</si>
  <si>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</si>
  <si>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</si>
  <si>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</si>
  <si>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</si>
  <si>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</si>
  <si>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</si>
  <si>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</si>
  <si>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</si>
  <si>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</si>
  <si>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</si>
  <si>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</si>
  <si>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</si>
  <si>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</si>
  <si>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</si>
  <si>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</si>
  <si>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</si>
  <si>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</si>
  <si>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</si>
  <si>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</si>
  <si>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</si>
  <si>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</si>
  <si>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</si>
  <si>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</si>
  <si>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</si>
  <si>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</si>
  <si>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</si>
  <si>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</si>
  <si>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</si>
  <si>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</si>
  <si>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</si>
  <si>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</si>
  <si>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</si>
  <si>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</si>
  <si>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</si>
  <si>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</si>
  <si>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</si>
  <si>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</si>
  <si>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</si>
  <si>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</si>
  <si>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</si>
  <si>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</si>
  <si>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</si>
  <si>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</si>
  <si>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</si>
  <si>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</si>
  <si>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</si>
  <si>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</si>
  <si>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</si>
  <si>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</si>
  <si>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</si>
  <si>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</si>
  <si>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</si>
  <si>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</si>
  <si>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</si>
  <si>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</si>
  <si>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</si>
  <si>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</si>
  <si>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</si>
  <si>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</si>
  <si>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</si>
  <si>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</si>
  <si>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</si>
  <si>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</si>
  <si>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</si>
  <si>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</si>
  <si>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</si>
  <si>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</si>
  <si>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</si>
  <si>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</si>
  <si>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</si>
  <si>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</si>
  <si>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</si>
  <si>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</si>
  <si>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</si>
  <si>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</si>
  <si>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</si>
  <si>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</si>
  <si>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</si>
  <si>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</si>
  <si>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</si>
  <si>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</si>
  <si>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</si>
  <si>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</si>
  <si>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</si>
  <si>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</si>
  <si>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</si>
  <si>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</si>
  <si>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</si>
  <si>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</si>
  <si>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</si>
  <si>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</si>
  <si>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</si>
  <si>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</si>
  <si>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</si>
  <si>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</si>
  <si>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</si>
  <si>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</si>
  <si>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</si>
  <si>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</si>
  <si>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</si>
  <si>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</si>
  <si>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</si>
  <si>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</si>
  <si>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</si>
  <si>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</si>
  <si>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</si>
  <si>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</si>
  <si>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</si>
  <si>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</si>
  <si>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</si>
  <si>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</si>
  <si>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</si>
  <si>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</si>
  <si>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</si>
  <si>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</si>
  <si>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</si>
  <si>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</si>
  <si>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</si>
  <si>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</si>
  <si>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</si>
  <si>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</si>
  <si>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</si>
  <si>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</si>
  <si>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</si>
  <si>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</si>
  <si>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</si>
  <si>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</si>
  <si>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</si>
  <si>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</si>
  <si>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</si>
  <si>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</si>
  <si>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</si>
  <si>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</si>
  <si>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</si>
  <si>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</si>
  <si>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</si>
  <si>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</si>
  <si>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</si>
  <si>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</si>
  <si>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</si>
  <si>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</si>
  <si>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</si>
  <si>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</si>
  <si>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</si>
  <si>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</si>
  <si>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</si>
  <si>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</si>
  <si>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</si>
  <si>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</si>
  <si>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</si>
  <si>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</si>
  <si>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</si>
  <si>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</si>
  <si>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</si>
  <si>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</si>
  <si>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</si>
  <si>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</si>
  <si>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</si>
  <si>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</si>
  <si>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</si>
  <si>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</si>
  <si>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</si>
  <si>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</si>
  <si>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</si>
  <si>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</si>
  <si>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</si>
  <si>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</si>
  <si>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</si>
  <si>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</si>
  <si>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</si>
  <si>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</si>
  <si>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</si>
  <si>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</si>
  <si>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</si>
  <si>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</si>
  <si>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</si>
  <si>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</si>
  <si>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</si>
  <si>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</si>
  <si>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</si>
  <si>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</si>
  <si>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</si>
  <si>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</si>
  <si>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</si>
  <si>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</si>
  <si>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</si>
  <si>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</si>
  <si>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</si>
  <si>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</si>
  <si>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</si>
  <si>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</si>
  <si>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</si>
  <si>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</si>
  <si>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</si>
  <si>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</si>
  <si>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</si>
  <si>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</si>
  <si>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</si>
  <si>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</si>
  <si>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</si>
  <si>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</si>
  <si>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</si>
  <si>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</si>
  <si>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</si>
  <si>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</si>
  <si>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</si>
  <si>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</si>
  <si>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</si>
  <si>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</si>
  <si>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</si>
  <si>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</si>
  <si>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</si>
  <si>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</si>
  <si>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</si>
  <si>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</si>
  <si>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</si>
  <si>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</si>
  <si>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</si>
  <si>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</si>
  <si>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</si>
  <si>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</si>
  <si>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</si>
  <si>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</si>
  <si>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</si>
  <si>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</si>
  <si>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</si>
  <si>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</si>
  <si>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</si>
  <si>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</si>
  <si>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</si>
  <si>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</si>
  <si>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</si>
  <si>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</si>
  <si>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</si>
  <si>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</si>
  <si>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</si>
  <si>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</si>
  <si>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</si>
  <si>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</si>
  <si>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</si>
  <si>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</si>
  <si>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</si>
  <si>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</si>
  <si>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</si>
  <si>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</si>
  <si>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</si>
  <si>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</si>
  <si>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</si>
  <si>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</si>
  <si>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</si>
  <si>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</si>
  <si>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</si>
  <si>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</si>
  <si>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</si>
  <si>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</si>
  <si>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</si>
  <si>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</si>
  <si>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</si>
  <si>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</si>
  <si>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</si>
  <si>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</si>
  <si>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</si>
  <si>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</si>
  <si>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</si>
  <si>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</si>
  <si>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</si>
  <si>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</si>
  <si>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</si>
  <si>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</si>
  <si>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</si>
  <si>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</si>
  <si>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</si>
  <si>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</si>
  <si>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</si>
  <si>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</si>
  <si>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</si>
  <si>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</si>
  <si>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</si>
  <si>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</si>
  <si>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</si>
  <si>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</si>
  <si>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</si>
  <si>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</si>
  <si>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</si>
  <si>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</si>
  <si>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</si>
  <si>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</si>
  <si>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</si>
  <si>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</si>
  <si>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</si>
  <si>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</si>
  <si>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</si>
  <si>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</si>
  <si>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</si>
  <si>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</si>
  <si>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</si>
  <si>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</si>
  <si>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</si>
  <si>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</si>
  <si>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</si>
  <si>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</si>
  <si>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</si>
  <si>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</si>
  <si>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</si>
  <si>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</si>
  <si>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</si>
  <si>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</si>
  <si>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</si>
  <si>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</si>
  <si>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</si>
  <si>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</si>
  <si>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</si>
  <si>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</si>
  <si>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</si>
  <si>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</si>
  <si>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</si>
  <si>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</si>
  <si>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</si>
  <si>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</si>
  <si>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</si>
  <si>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</si>
  <si>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</si>
  <si>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</si>
  <si>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</si>
  <si>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</si>
  <si>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</si>
  <si>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</si>
  <si>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</si>
  <si>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</si>
  <si>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</si>
  <si>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</si>
  <si>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</si>
  <si>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</si>
  <si>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</si>
  <si>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</si>
  <si>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</si>
  <si>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</si>
  <si>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</si>
  <si>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</si>
  <si>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</si>
  <si>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</si>
  <si>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</si>
  <si>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</si>
  <si>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</si>
  <si>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</si>
  <si>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</si>
  <si>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</si>
  <si>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</si>
  <si>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</si>
  <si>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</si>
  <si>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</si>
  <si>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</si>
  <si>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</si>
  <si>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</si>
  <si>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</si>
  <si>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</si>
  <si>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</si>
  <si>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</si>
  <si>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</si>
  <si>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</si>
  <si>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</si>
  <si>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</si>
  <si>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</si>
  <si>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</si>
  <si>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</si>
  <si>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</si>
  <si>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</si>
  <si>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</si>
  <si>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</si>
  <si>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</si>
  <si>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</si>
  <si>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</si>
  <si>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</si>
  <si>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</si>
  <si>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</si>
  <si>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</si>
  <si>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</si>
  <si>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</si>
  <si>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</si>
  <si>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</si>
  <si>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</si>
  <si>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</si>
  <si>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</si>
  <si>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</si>
  <si>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</si>
  <si>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</si>
  <si>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</si>
  <si>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</si>
  <si>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</si>
  <si>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</si>
  <si>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</si>
  <si>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</si>
  <si>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</si>
  <si>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</si>
  <si>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</si>
  <si>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</si>
  <si>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</si>
  <si>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</si>
  <si>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</si>
  <si>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</si>
  <si>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</si>
  <si>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</si>
  <si>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</si>
  <si>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</si>
  <si>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</si>
  <si>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</si>
  <si>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</si>
  <si>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</si>
  <si>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</si>
  <si>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</si>
  <si>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</si>
  <si>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</si>
  <si>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</si>
  <si>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</si>
  <si>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</si>
  <si>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</si>
  <si>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</si>
  <si>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</si>
  <si>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</si>
  <si>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</si>
  <si>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</si>
  <si>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</si>
  <si>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</si>
  <si>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</si>
  <si>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</si>
  <si>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</si>
  <si>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</si>
  <si>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</si>
  <si>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</si>
  <si>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</si>
  <si>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</si>
  <si>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</si>
  <si>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</si>
  <si>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</si>
  <si>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</si>
  <si>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</si>
  <si>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</si>
  <si>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</si>
  <si>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</si>
  <si>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</si>
  <si>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</si>
  <si>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</si>
  <si>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</si>
  <si>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</si>
  <si>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</si>
  <si>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</si>
  <si>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</si>
  <si>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</si>
  <si>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</si>
  <si>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</si>
  <si>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</si>
  <si>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</si>
  <si>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</si>
  <si>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</si>
  <si>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</si>
  <si>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</si>
  <si>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</si>
  <si>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</si>
  <si>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</si>
  <si>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</si>
  <si>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</si>
  <si>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</si>
  <si>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</si>
  <si>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</si>
  <si>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</si>
  <si>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</si>
  <si>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</si>
  <si>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</si>
  <si>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</si>
  <si>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</si>
  <si>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</si>
  <si>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</si>
  <si>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</si>
  <si>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</si>
  <si>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</si>
  <si>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</si>
  <si>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</si>
  <si>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</si>
  <si>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</si>
  <si>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</si>
  <si>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</si>
  <si>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</si>
  <si>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</si>
  <si>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</si>
  <si>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</si>
  <si>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</si>
  <si>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</si>
  <si>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</si>
  <si>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</si>
  <si>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</si>
  <si>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</si>
  <si>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</si>
  <si>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</si>
  <si>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</si>
  <si>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</si>
  <si>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</si>
  <si>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</si>
  <si>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</si>
  <si>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</si>
  <si>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</si>
  <si>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</si>
  <si>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</si>
  <si>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</si>
  <si>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</si>
  <si>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</si>
  <si>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</si>
  <si>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</si>
  <si>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</si>
  <si>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</si>
  <si>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</si>
  <si>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</si>
  <si>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</si>
  <si>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</si>
  <si>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</si>
  <si>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</si>
  <si>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</si>
  <si>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</si>
  <si>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</si>
  <si>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</si>
  <si>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</si>
  <si>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</si>
  <si>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</si>
  <si>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</si>
  <si>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</si>
  <si>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</si>
  <si>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</si>
  <si>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</si>
  <si>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</si>
  <si>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</si>
  <si>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</si>
  <si>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</si>
  <si>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</si>
  <si>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</si>
  <si>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</si>
  <si>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</si>
  <si>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</si>
  <si>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</si>
  <si>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</si>
  <si>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</si>
  <si>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</si>
  <si>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</si>
  <si>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</si>
  <si>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</si>
  <si>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</si>
  <si>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</si>
  <si>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</si>
  <si>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</si>
  <si>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</si>
  <si>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</si>
  <si>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</si>
  <si>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</si>
  <si>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</si>
  <si>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</si>
  <si>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</si>
  <si>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</si>
  <si>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</si>
  <si>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</si>
  <si>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</si>
  <si>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</si>
  <si>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</si>
  <si>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</si>
  <si>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</si>
  <si>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</si>
  <si>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</si>
  <si>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</si>
  <si>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</si>
  <si>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</si>
  <si>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</si>
  <si>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</si>
  <si>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</si>
  <si>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</si>
  <si>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</si>
  <si>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</si>
  <si>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</si>
  <si>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</si>
  <si>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</si>
  <si>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</si>
  <si>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</si>
  <si>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</si>
  <si>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</si>
  <si>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</si>
  <si>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</si>
  <si>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</si>
  <si>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</si>
  <si>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</si>
  <si>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</si>
  <si>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</si>
  <si>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</si>
  <si>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</si>
  <si>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</si>
  <si>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</si>
  <si>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</si>
  <si>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</si>
  <si>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</si>
  <si>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</si>
  <si>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</si>
  <si>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</si>
  <si>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</si>
  <si>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</si>
  <si>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</si>
  <si>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</si>
  <si>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</si>
  <si>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</si>
  <si>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</si>
  <si>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</si>
  <si>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</si>
  <si>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</si>
  <si>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</si>
  <si>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</si>
  <si>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</si>
  <si>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</si>
  <si>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</si>
  <si>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</si>
  <si>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</si>
  <si>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</si>
  <si>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</si>
  <si>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</si>
  <si>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</si>
  <si>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</si>
  <si>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</si>
  <si>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</si>
  <si>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</si>
  <si>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</si>
  <si>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</si>
  <si>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</si>
  <si>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</si>
  <si>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</si>
  <si>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</si>
  <si>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</si>
  <si>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</si>
  <si>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</si>
  <si>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</si>
  <si>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</si>
  <si>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</si>
  <si>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</si>
  <si>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</si>
  <si>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</si>
  <si>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</si>
  <si>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</si>
  <si>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</si>
  <si>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</si>
  <si>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</si>
  <si>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</si>
  <si>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</si>
  <si>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</si>
  <si>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</si>
  <si>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</si>
  <si>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</si>
  <si>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</si>
  <si>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</si>
  <si>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</si>
  <si>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</si>
  <si>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</si>
  <si>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</si>
  <si>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</si>
  <si>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</si>
  <si>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</si>
  <si>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</si>
  <si>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</si>
  <si>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</si>
  <si>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</si>
  <si>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</si>
  <si>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</si>
  <si>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</si>
  <si>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</si>
  <si>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</si>
  <si>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</si>
  <si>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</si>
  <si>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</si>
  <si>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</si>
  <si>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</si>
  <si>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</si>
  <si>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</si>
  <si>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</si>
  <si>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</si>
  <si>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</si>
  <si>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</si>
  <si>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</si>
  <si>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</si>
  <si>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</si>
  <si>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</si>
  <si>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</si>
  <si>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</si>
  <si>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</si>
  <si>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</si>
  <si>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</si>
  <si>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</si>
  <si>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</si>
  <si>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</si>
  <si>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</si>
  <si>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</si>
  <si>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</si>
  <si>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</si>
  <si>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</si>
  <si>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</si>
  <si>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</si>
  <si>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</si>
  <si>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</si>
  <si>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</si>
  <si>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</si>
  <si>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</si>
  <si>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</si>
  <si>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</si>
  <si>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</si>
  <si>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</si>
  <si>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</si>
  <si>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</si>
  <si>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</si>
  <si>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</si>
  <si>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</si>
  <si>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</si>
  <si>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</si>
  <si>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</si>
  <si>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</si>
  <si>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</si>
  <si>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</si>
  <si>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</si>
  <si>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</si>
  <si>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</si>
  <si>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</si>
  <si>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</si>
  <si>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</si>
  <si>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</si>
  <si>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</si>
  <si>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</si>
  <si>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</si>
  <si>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</si>
  <si>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</si>
  <si>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</si>
  <si>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</si>
  <si>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</si>
  <si>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</si>
  <si>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</si>
  <si>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</si>
  <si>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</si>
  <si>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</si>
  <si>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</si>
  <si>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</si>
  <si>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</si>
  <si>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</si>
  <si>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</si>
  <si>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</si>
  <si>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</si>
  <si>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</si>
  <si>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</si>
  <si>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</si>
  <si>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</si>
  <si>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</si>
  <si>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</si>
  <si>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</si>
  <si>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</si>
  <si>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</si>
  <si>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</si>
  <si>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</si>
  <si>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</si>
  <si>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</si>
  <si>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</si>
  <si>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</si>
  <si>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</si>
  <si>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</si>
  <si>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162</t>
  </si>
  <si>
    <t>PRESTAR EL SERVICIO CENTRO DE DESARROLLO INFANTIL -CDI- DE CONFORMIDAD CON EL MANUAL OPERATIVO DE LA MODALIDAD INSTITUCIONAL Y LAS DIRECTRICES  ESTABLECIDAS POR ICBF, EN ARMONIA CON LA POLITICA  DE ESTADO PARA EL DESARROLLO  INTEGRAL DE LA PRIMERA INFANCIA DE CERO A SIEMPRE</t>
  </si>
  <si>
    <t>420</t>
  </si>
  <si>
    <t>560</t>
  </si>
  <si>
    <t>PRESTAR SERVICIO DE ATENCIÓN A NIÑOS Y NIÑAS MENORES DE 5 AÑOS O HASTA SU INGRESO AL GRADO TRANSICIÓN, CON EL FIN DE PROMOVER EL DESARROLLO INTEGRAL DE LA PRIMERA INFANCIA CON CALIDAD, DE CONFORMIDAD CON LOS MANUALES OPERATIVOS DE LA MODALIDAD Y LAS DIRECTRICES ESTABLECIDAS POR EL ICBF. EN ARMONÍA CON LA POLÍTICA DE ESTADO PARA EL DESARROLLO INTEGRAL DE LA PRIMERA INFANCIA DE CERO A SIEMPRE” EN EL SERVICIO CENTRO DE DESARROLLO INFANTIL</t>
  </si>
  <si>
    <t>PRESTAR SERVICIO DE ATENCIÓN A NIÑOS Y NIÑAS MENORES DE 5 AÑOS O HASTA SU INGRESO AL GRADO TRANSICIÓN, CON EL FIN DE PROMOVER EL DESARROLLO INTEGRAL DE LA PRIMERA INFANCIA CON CALIDAD, DE CONFORMIDAD CON EL LINEAMIENTO, EL MANUAL OPERATIVO Y LAS DIRECTRICES ESTABLECIDAS POR EL ICBF. EN EL MARCO DE LA POLÍTICA D ESTADO PARA EL DESARROLLO INTEGRAL DE LA PRIMERA INFANCIA DE CERO A SIEMPRE” EN EL SERVICIO CENTRO DE DESARROLLO INFANTIL</t>
  </si>
  <si>
    <t>876</t>
  </si>
  <si>
    <t>273</t>
  </si>
  <si>
    <t>PRESTAR SERVICIO DE ATENCIÓN A NIÑOS Y NIÑAS MENORES DE 5 AÑOS O HASTA SU INGRESO AL GRADO TRANSICIÓN, CON EL FIN DE PROMOVER EL DESARROLLO INTEGRAL DE LA PRIMERA INFANCIA CON CALIDAD, DE CONFORMIDAD CON EL LINEAMIENTO, EL MANUAL OPERATIVO Y LAS DIRECTRICES ESTABLECIDAS POR EL ICBF</t>
  </si>
  <si>
    <t>ATENDER A NIÑOS Y NIÑAS MENORES DE 5 AÑOS O HASTA SU INGRESO AL GRADO TRANSICIÓN, EN LOS SERVICIOS DE EDUCACIÓN Y CUIDADO CON EL FIN DE PROMOVER EL DESARROLLO INTEGRAL DE LA PRIMERA INFANCIA CON CALIDAD, DE CONFORMIDAD CON EL LINEAMIENTO, LAS DIRECTRICES Y PARÁMETROS ESTABLECIDAS POR EL ICBF</t>
  </si>
  <si>
    <t>363</t>
  </si>
  <si>
    <t>279</t>
  </si>
  <si>
    <t>ATENDER INTEGRALMENTE A LA PRIMERA INFANCIA EN EL MARCO DE LA ESTRATEGIA DE CERO A SIEMPRE, DE CONFORMIDAD DE LAS DIRECTRICES, LINEAMIENTOS Y ESTÁNDARES ESTABLECIDOS POR EL ICBF, ASÍ COMO REGULAR LAS RELACIONES ENTRE LAS PARTES DERIVADAS DE LA ENTREGA DE APORTES DEL ICBF AL CONTRATISTA, PARA QUE ESTE ASUMA BAJO SU EXCLUSIVA RESPONSABILIDAD DICHA ATENCIÓN</t>
  </si>
  <si>
    <t>BRINDAR EDUCACION INICIAL EN EL MARCO DE LA ATENCION INTEGRAL A NIÑAS Y NIÑOS  EN 100 CUPOS,  EN EL CENTRO DE DESARROLLO INFANTIL CDI, A PARTIR DE LA FECHA DEFINIDA POR EL ICBF EN LAS UDS CORRESPONTIENTES AL CENTRO ZONAL HIPODROMO, DE LA REGIONAL ATLANTICO GARANTIZANDO 210 DIAS DE ATENCION POR AÑO CALENDARIO O PROPORCIONAL POR FRACCION DE AÑO CONTADO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</si>
  <si>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</si>
  <si>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0800200-2020</t>
  </si>
  <si>
    <t>LIDIA ESTHER ATENCIA SIMANCA</t>
  </si>
  <si>
    <t>3003369880</t>
  </si>
  <si>
    <t>CLL 32C # 15G 58</t>
  </si>
  <si>
    <t>fonapadul@hotmail.com</t>
  </si>
  <si>
    <t>2021-8-10000195</t>
  </si>
  <si>
    <t>INSTITUCION EDUCATIVA ROBINSON DE LA HOZ</t>
  </si>
  <si>
    <t>CONVENIO 001-2019</t>
  </si>
  <si>
    <t>COADMINISTRAR Y FORTALECER LOS SERVICIOS DIRIGIDOS A LA EDUCACION INICIAL EN EL MARCO DE LA ATENCION INTEGRAL EN LA PRIMERA INFANCIA Y ASI PROMOVER EL DESARROLLO DE LOS NIÑOS DE 0 A 5 AÑOS Y SUS FAMILIAS EN LAS PAUTAS DE CRIANZA, CUIDADOS Y DESARROLLO</t>
  </si>
  <si>
    <t>CONVENIO 002-2018</t>
  </si>
  <si>
    <t>CONVENIO 001-2017</t>
  </si>
  <si>
    <t>CONVENIO 001-2016</t>
  </si>
  <si>
    <t>CONVENIO 002-2015</t>
  </si>
  <si>
    <t>CONVENIO 002-2014</t>
  </si>
  <si>
    <t>CONVENIO 002-2013</t>
  </si>
  <si>
    <t>JUNTA DE ACCION COMUNAL DEL BARRIO OASIS</t>
  </si>
  <si>
    <t>AD-01-2012</t>
  </si>
  <si>
    <t xml:space="preserve">BRINDAR ACOMPAÑAMIENTO Y ASESORIA A LOS PADRES DE FAMILIA DE NUESTRA COMUNIDAD, CON LA FINALIDAD DE EJERCER CONTROL CONSTANTE SOBRE LOS PROCESOS DE FORMACION DE SUSU HIJOS, ENFATIZANDO ESPECIALMENTE EN AQUELLOS QUE SE ENCUENTRAN EN LOS NIVELES BASICOS DE PREESCOLAR Y PRIMARIA, CON EL OBJETIVO DE QUE SE GARANTICE UN DESARROLLO INTEGRAL DE NUESTROS NIÑOS Y NIÑAS, AYUDANDO A LA CREACION  DE UNA MEJOR SOCIEDAD </t>
  </si>
  <si>
    <t>CONVENIO 001-2012</t>
  </si>
  <si>
    <t>CONVENIO 002 - 2011</t>
  </si>
  <si>
    <t>CRA 26B2 # 74 17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</si>
</sst>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F198" zoomScale="80" zoomScaleNormal="85" zoomScaleSheetLayoutView="80" zoomScalePageLayoutView="40" workbookViewId="0">
      <selection activeCell="K212" sqref="K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2696</v>
      </c>
      <c r="D15" s="35"/>
      <c r="E15" s="35"/>
      <c r="F15" s="5"/>
      <c r="G15" s="32" t="s">
        <v>1168</v>
      </c>
      <c r="H15" s="103" t="s">
        <v>163</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900628842</v>
      </c>
      <c r="C20" s="5"/>
      <c r="D20" s="73"/>
      <c r="E20" s="5"/>
      <c r="F20" s="5"/>
      <c r="G20" s="5"/>
      <c r="H20" s="243"/>
      <c r="I20" s="149" t="s">
        <v>163</v>
      </c>
      <c r="J20" s="150" t="s">
        <v>183</v>
      </c>
      <c r="K20" s="151">
        <v>381282300</v>
      </c>
      <c r="L20" s="152"/>
      <c r="M20" s="152">
        <v>44561</v>
      </c>
      <c r="N20" s="135">
        <f>+(M20-L20)/30</f>
        <v>1485.3666666666666</v>
      </c>
      <c r="O20" s="138"/>
      <c r="U20" s="134"/>
      <c r="V20" s="105">
        <f ca="1">NOW()</f>
        <v>44194.604776851855</v>
      </c>
      <c r="W20" s="105">
        <f ca="1">NOW()</f>
        <v>44194.604776851855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FORMANDO LA NIÑEZ PARA DESARROLLAR ADULTOS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43739</v>
      </c>
      <c r="F48" s="145">
        <v>43822</v>
      </c>
      <c r="G48" s="160">
        <f>IF(AND(E48&lt;&gt;"",F48&lt;&gt;""),((F48-E48)/30),"")</f>
        <v>2.7666666666666666</v>
      </c>
      <c r="H48" s="114" t="s">
        <v>2677</v>
      </c>
      <c r="I48" s="113" t="s">
        <v>163</v>
      </c>
      <c r="J48" s="113" t="s">
        <v>183</v>
      </c>
      <c r="K48" s="116">
        <v>316824016</v>
      </c>
      <c r="L48" s="115" t="s">
        <v>1148</v>
      </c>
      <c r="M48" s="117">
        <v>1</v>
      </c>
      <c r="N48" s="115" t="s">
        <v>27</v>
      </c>
      <c r="O48" s="115" t="s">
        <v>1148</v>
      </c>
      <c r="P48" s="78"/>
    </row>
    <row r="49" spans="1:16" s="6" customFormat="1" ht="24.75" customHeight="1" x14ac:dyDescent="0.25">
      <c r="A49" s="143">
        <v>2</v>
      </c>
      <c r="B49" s="111" t="s">
        <v>2665</v>
      </c>
      <c r="C49" s="112" t="s">
        <v>31</v>
      </c>
      <c r="D49" s="110" t="s">
        <v>2676</v>
      </c>
      <c r="E49" s="145">
        <v>43484</v>
      </c>
      <c r="F49" s="145">
        <v>43738</v>
      </c>
      <c r="G49" s="160">
        <f t="shared" ref="G49:G50" si="2">IF(AND(E49&lt;&gt;"",F49&lt;&gt;""),((F49-E49)/30),"")</f>
        <v>8.4666666666666668</v>
      </c>
      <c r="H49" s="122" t="s">
        <v>2677</v>
      </c>
      <c r="I49" s="113" t="s">
        <v>163</v>
      </c>
      <c r="J49" s="113" t="s">
        <v>183</v>
      </c>
      <c r="K49" s="123">
        <v>1075180494</v>
      </c>
      <c r="L49" s="115" t="s">
        <v>1148</v>
      </c>
      <c r="M49" s="117">
        <v>1</v>
      </c>
      <c r="N49" s="115" t="s">
        <v>27</v>
      </c>
      <c r="O49" s="115" t="s">
        <v>26</v>
      </c>
      <c r="P49" s="78"/>
    </row>
    <row r="50" spans="1:16" s="6" customFormat="1" ht="24.75" customHeight="1" x14ac:dyDescent="0.25">
      <c r="A50" s="143">
        <v>3</v>
      </c>
      <c r="B50" s="111" t="s">
        <v>2665</v>
      </c>
      <c r="C50" s="112" t="s">
        <v>31</v>
      </c>
      <c r="D50" s="110" t="s">
        <v>2678</v>
      </c>
      <c r="E50" s="145">
        <v>43402</v>
      </c>
      <c r="F50" s="145">
        <v>43434</v>
      </c>
      <c r="G50" s="160">
        <f t="shared" si="2"/>
        <v>1.0666666666666667</v>
      </c>
      <c r="H50" s="122" t="s">
        <v>2680</v>
      </c>
      <c r="I50" s="113" t="s">
        <v>163</v>
      </c>
      <c r="J50" s="113" t="s">
        <v>183</v>
      </c>
      <c r="K50" s="116">
        <v>122142420</v>
      </c>
      <c r="L50" s="115" t="s">
        <v>1148</v>
      </c>
      <c r="M50" s="117">
        <v>1</v>
      </c>
      <c r="N50" s="115" t="s">
        <v>27</v>
      </c>
      <c r="O50" s="115" t="s">
        <v>26</v>
      </c>
      <c r="P50" s="78"/>
    </row>
    <row r="51" spans="1:16" s="6" customFormat="1" ht="24.75" customHeight="1" outlineLevel="1" x14ac:dyDescent="0.25">
      <c r="A51" s="143">
        <v>4</v>
      </c>
      <c r="B51" s="111" t="s">
        <v>2665</v>
      </c>
      <c r="C51" s="112" t="s">
        <v>31</v>
      </c>
      <c r="D51" s="110" t="s">
        <v>2679</v>
      </c>
      <c r="E51" s="145">
        <v>43085</v>
      </c>
      <c r="F51" s="145">
        <v>43404</v>
      </c>
      <c r="G51" s="160">
        <f t="shared" ref="G51:G107" si="3">IF(AND(E51&lt;&gt;"",F51&lt;&gt;""),((F51-E51)/30),"")</f>
        <v>10.633333333333333</v>
      </c>
      <c r="H51" s="114" t="s">
        <v>2680</v>
      </c>
      <c r="I51" s="113" t="s">
        <v>163</v>
      </c>
      <c r="J51" s="113" t="s">
        <v>183</v>
      </c>
      <c r="K51" s="116">
        <v>1198586140</v>
      </c>
      <c r="L51" s="115" t="s">
        <v>1148</v>
      </c>
      <c r="M51" s="117">
        <v>1</v>
      </c>
      <c r="N51" s="115" t="s">
        <v>27</v>
      </c>
      <c r="O51" s="115" t="s">
        <v>26</v>
      </c>
      <c r="P51" s="78"/>
    </row>
    <row r="52" spans="1:16" s="7" customFormat="1" ht="24.75" customHeight="1" outlineLevel="1" x14ac:dyDescent="0.25">
      <c r="A52" s="144">
        <v>5</v>
      </c>
      <c r="B52" s="111" t="s">
        <v>2665</v>
      </c>
      <c r="C52" s="112" t="s">
        <v>31</v>
      </c>
      <c r="D52" s="110" t="s">
        <v>2682</v>
      </c>
      <c r="E52" s="145">
        <v>42720</v>
      </c>
      <c r="F52" s="145">
        <v>43084</v>
      </c>
      <c r="G52" s="160">
        <f t="shared" si="3"/>
        <v>12.133333333333333</v>
      </c>
      <c r="H52" s="119" t="s">
        <v>2681</v>
      </c>
      <c r="I52" s="113" t="s">
        <v>163</v>
      </c>
      <c r="J52" s="113" t="s">
        <v>183</v>
      </c>
      <c r="K52" s="116">
        <v>327516167</v>
      </c>
      <c r="L52" s="115" t="s">
        <v>1148</v>
      </c>
      <c r="M52" s="117">
        <v>1</v>
      </c>
      <c r="N52" s="115" t="s">
        <v>27</v>
      </c>
      <c r="O52" s="115" t="s">
        <v>26</v>
      </c>
      <c r="P52" s="79"/>
    </row>
    <row r="53" spans="1:16" s="7" customFormat="1" ht="24.75" customHeight="1" outlineLevel="1" x14ac:dyDescent="0.25">
      <c r="A53" s="144">
        <v>6</v>
      </c>
      <c r="B53" s="111" t="s">
        <v>2665</v>
      </c>
      <c r="C53" s="112" t="s">
        <v>31</v>
      </c>
      <c r="D53" s="110" t="s">
        <v>2683</v>
      </c>
      <c r="E53" s="145">
        <v>42401</v>
      </c>
      <c r="F53" s="145">
        <v>42719</v>
      </c>
      <c r="G53" s="160">
        <f t="shared" si="3"/>
        <v>10.6</v>
      </c>
      <c r="H53" s="119" t="s">
        <v>2684</v>
      </c>
      <c r="I53" s="113" t="s">
        <v>163</v>
      </c>
      <c r="J53" s="113" t="s">
        <v>183</v>
      </c>
      <c r="K53" s="116">
        <v>288116750</v>
      </c>
      <c r="L53" s="115" t="s">
        <v>1148</v>
      </c>
      <c r="M53" s="117">
        <v>1</v>
      </c>
      <c r="N53" s="115" t="s">
        <v>27</v>
      </c>
      <c r="O53" s="115" t="s">
        <v>26</v>
      </c>
      <c r="P53" s="79"/>
    </row>
    <row r="54" spans="1:16" s="7" customFormat="1" ht="24.75" customHeight="1" outlineLevel="1" x14ac:dyDescent="0.25">
      <c r="A54" s="144">
        <v>7</v>
      </c>
      <c r="B54" s="111" t="s">
        <v>2665</v>
      </c>
      <c r="C54" s="112" t="s">
        <v>31</v>
      </c>
      <c r="D54" s="110" t="s">
        <v>2686</v>
      </c>
      <c r="E54" s="145">
        <v>41999</v>
      </c>
      <c r="F54" s="145">
        <v>42369</v>
      </c>
      <c r="G54" s="160">
        <f t="shared" si="3"/>
        <v>12.333333333333334</v>
      </c>
      <c r="H54" s="114" t="s">
        <v>2685</v>
      </c>
      <c r="I54" s="113" t="s">
        <v>163</v>
      </c>
      <c r="J54" s="113" t="s">
        <v>183</v>
      </c>
      <c r="K54" s="118">
        <v>292176600</v>
      </c>
      <c r="L54" s="115" t="s">
        <v>1148</v>
      </c>
      <c r="M54" s="117">
        <v>1</v>
      </c>
      <c r="N54" s="115" t="s">
        <v>27</v>
      </c>
      <c r="O54" s="115" t="s">
        <v>26</v>
      </c>
      <c r="P54" s="79"/>
    </row>
    <row r="55" spans="1:16" s="7" customFormat="1" ht="24.75" customHeight="1" outlineLevel="1" x14ac:dyDescent="0.25">
      <c r="A55" s="144">
        <v>8</v>
      </c>
      <c r="B55" s="111" t="s">
        <v>2665</v>
      </c>
      <c r="C55" s="112" t="s">
        <v>31</v>
      </c>
      <c r="D55" s="110" t="s">
        <v>2687</v>
      </c>
      <c r="E55" s="145">
        <v>41551</v>
      </c>
      <c r="F55" s="145">
        <v>42004</v>
      </c>
      <c r="G55" s="160">
        <f t="shared" si="3"/>
        <v>15.1</v>
      </c>
      <c r="H55" s="114" t="s">
        <v>2688</v>
      </c>
      <c r="I55" s="113" t="s">
        <v>163</v>
      </c>
      <c r="J55" s="113" t="s">
        <v>183</v>
      </c>
      <c r="K55" s="118">
        <v>354322400</v>
      </c>
      <c r="L55" s="115" t="s">
        <v>1148</v>
      </c>
      <c r="M55" s="117">
        <v>1</v>
      </c>
      <c r="N55" s="115" t="s">
        <v>27</v>
      </c>
      <c r="O55" s="115" t="s">
        <v>26</v>
      </c>
      <c r="P55" s="79"/>
    </row>
    <row r="56" spans="1:16" s="7" customFormat="1" ht="24.75" customHeight="1" outlineLevel="1" x14ac:dyDescent="0.25">
      <c r="A56" s="144">
        <v>9</v>
      </c>
      <c r="B56" s="111" t="s">
        <v>2697</v>
      </c>
      <c r="C56" s="112" t="s">
        <v>32</v>
      </c>
      <c r="D56" s="110" t="s">
        <v>2698</v>
      </c>
      <c r="E56" s="145">
        <v>43514</v>
      </c>
      <c r="F56" s="145">
        <v>43784</v>
      </c>
      <c r="G56" s="160">
        <f t="shared" si="3"/>
        <v>9</v>
      </c>
      <c r="H56" s="114" t="s">
        <v>2699</v>
      </c>
      <c r="I56" s="113" t="s">
        <v>163</v>
      </c>
      <c r="J56" s="113" t="s">
        <v>183</v>
      </c>
      <c r="K56" s="118">
        <v>0</v>
      </c>
      <c r="L56" s="115" t="s">
        <v>1148</v>
      </c>
      <c r="M56" s="117">
        <v>1</v>
      </c>
      <c r="N56" s="115" t="s">
        <v>27</v>
      </c>
      <c r="O56" s="115" t="s">
        <v>1148</v>
      </c>
      <c r="P56" s="79"/>
    </row>
    <row r="57" spans="1:16" s="7" customFormat="1" ht="24.75" customHeight="1" outlineLevel="1" x14ac:dyDescent="0.25">
      <c r="A57" s="144">
        <v>10</v>
      </c>
      <c r="B57" s="122" t="s">
        <v>2697</v>
      </c>
      <c r="C57" s="65" t="s">
        <v>32</v>
      </c>
      <c r="D57" s="63" t="s">
        <v>2700</v>
      </c>
      <c r="E57" s="145">
        <v>43150</v>
      </c>
      <c r="F57" s="145">
        <v>43420</v>
      </c>
      <c r="G57" s="160">
        <f t="shared" si="3"/>
        <v>9</v>
      </c>
      <c r="H57" s="122" t="s">
        <v>2699</v>
      </c>
      <c r="I57" s="63" t="s">
        <v>163</v>
      </c>
      <c r="J57" s="63" t="s">
        <v>183</v>
      </c>
      <c r="K57" s="66">
        <v>0</v>
      </c>
      <c r="L57" s="65" t="s">
        <v>1148</v>
      </c>
      <c r="M57" s="67">
        <v>1</v>
      </c>
      <c r="N57" s="65" t="s">
        <v>27</v>
      </c>
      <c r="O57" s="65" t="s">
        <v>1148</v>
      </c>
      <c r="P57" s="79"/>
    </row>
    <row r="58" spans="1:16" s="7" customFormat="1" ht="24.75" customHeight="1" outlineLevel="1" x14ac:dyDescent="0.25">
      <c r="A58" s="144">
        <v>11</v>
      </c>
      <c r="B58" s="122" t="s">
        <v>2697</v>
      </c>
      <c r="C58" s="65" t="s">
        <v>32</v>
      </c>
      <c r="D58" s="63" t="s">
        <v>2701</v>
      </c>
      <c r="E58" s="145">
        <v>42786</v>
      </c>
      <c r="F58" s="145">
        <v>43056</v>
      </c>
      <c r="G58" s="160">
        <f t="shared" si="3"/>
        <v>9</v>
      </c>
      <c r="H58" s="122" t="s">
        <v>2699</v>
      </c>
      <c r="I58" s="63" t="s">
        <v>163</v>
      </c>
      <c r="J58" s="63" t="s">
        <v>183</v>
      </c>
      <c r="K58" s="66">
        <v>0</v>
      </c>
      <c r="L58" s="65" t="s">
        <v>1148</v>
      </c>
      <c r="M58" s="67">
        <v>1</v>
      </c>
      <c r="N58" s="65" t="s">
        <v>27</v>
      </c>
      <c r="O58" s="65" t="s">
        <v>1148</v>
      </c>
      <c r="P58" s="79"/>
    </row>
    <row r="59" spans="1:16" s="7" customFormat="1" ht="24.75" customHeight="1" outlineLevel="1" x14ac:dyDescent="0.25">
      <c r="A59" s="144">
        <v>12</v>
      </c>
      <c r="B59" s="122" t="s">
        <v>2697</v>
      </c>
      <c r="C59" s="65" t="s">
        <v>32</v>
      </c>
      <c r="D59" s="63" t="s">
        <v>2702</v>
      </c>
      <c r="E59" s="145">
        <v>42415</v>
      </c>
      <c r="F59" s="145">
        <v>42685</v>
      </c>
      <c r="G59" s="160">
        <f t="shared" si="3"/>
        <v>9</v>
      </c>
      <c r="H59" s="122" t="s">
        <v>2699</v>
      </c>
      <c r="I59" s="63" t="s">
        <v>163</v>
      </c>
      <c r="J59" s="63" t="s">
        <v>183</v>
      </c>
      <c r="K59" s="66">
        <v>0</v>
      </c>
      <c r="L59" s="65" t="s">
        <v>1148</v>
      </c>
      <c r="M59" s="67">
        <v>1</v>
      </c>
      <c r="N59" s="65" t="s">
        <v>27</v>
      </c>
      <c r="O59" s="65" t="s">
        <v>1148</v>
      </c>
      <c r="P59" s="79"/>
    </row>
    <row r="60" spans="1:16" s="7" customFormat="1" ht="24.75" customHeight="1" outlineLevel="1" x14ac:dyDescent="0.25">
      <c r="A60" s="144">
        <v>13</v>
      </c>
      <c r="B60" s="64" t="s">
        <v>2697</v>
      </c>
      <c r="C60" s="65" t="s">
        <v>32</v>
      </c>
      <c r="D60" s="63" t="s">
        <v>2703</v>
      </c>
      <c r="E60" s="145">
        <v>42051</v>
      </c>
      <c r="F60" s="145">
        <v>42321</v>
      </c>
      <c r="G60" s="160">
        <f t="shared" si="3"/>
        <v>9</v>
      </c>
      <c r="H60" s="122" t="s">
        <v>2699</v>
      </c>
      <c r="I60" s="63" t="s">
        <v>163</v>
      </c>
      <c r="J60" s="63" t="s">
        <v>183</v>
      </c>
      <c r="K60" s="66">
        <v>0</v>
      </c>
      <c r="L60" s="65" t="s">
        <v>1148</v>
      </c>
      <c r="M60" s="67">
        <v>1</v>
      </c>
      <c r="N60" s="65" t="s">
        <v>27</v>
      </c>
      <c r="O60" s="65" t="s">
        <v>1148</v>
      </c>
      <c r="P60" s="79"/>
    </row>
    <row r="61" spans="1:16" s="7" customFormat="1" ht="24.75" customHeight="1" outlineLevel="1" x14ac:dyDescent="0.25">
      <c r="A61" s="144">
        <v>14</v>
      </c>
      <c r="B61" s="64" t="s">
        <v>2697</v>
      </c>
      <c r="C61" s="65" t="s">
        <v>32</v>
      </c>
      <c r="D61" s="63" t="s">
        <v>2704</v>
      </c>
      <c r="E61" s="145">
        <v>41687</v>
      </c>
      <c r="F61" s="145">
        <v>41957</v>
      </c>
      <c r="G61" s="160">
        <f t="shared" si="3"/>
        <v>9</v>
      </c>
      <c r="H61" s="122" t="s">
        <v>2699</v>
      </c>
      <c r="I61" s="63" t="s">
        <v>163</v>
      </c>
      <c r="J61" s="63" t="s">
        <v>183</v>
      </c>
      <c r="K61" s="66">
        <v>0</v>
      </c>
      <c r="L61" s="65" t="s">
        <v>1148</v>
      </c>
      <c r="M61" s="67">
        <v>1</v>
      </c>
      <c r="N61" s="65" t="s">
        <v>27</v>
      </c>
      <c r="O61" s="65" t="s">
        <v>1148</v>
      </c>
      <c r="P61" s="79"/>
    </row>
    <row r="62" spans="1:16" s="7" customFormat="1" ht="24.75" customHeight="1" outlineLevel="1" x14ac:dyDescent="0.25">
      <c r="A62" s="144">
        <v>15</v>
      </c>
      <c r="B62" s="64" t="s">
        <v>2697</v>
      </c>
      <c r="C62" s="65" t="s">
        <v>32</v>
      </c>
      <c r="D62" s="63" t="s">
        <v>2705</v>
      </c>
      <c r="E62" s="145">
        <v>41323</v>
      </c>
      <c r="F62" s="145">
        <v>41593</v>
      </c>
      <c r="G62" s="160">
        <f t="shared" si="3"/>
        <v>9</v>
      </c>
      <c r="H62" s="122" t="s">
        <v>2699</v>
      </c>
      <c r="I62" s="63" t="s">
        <v>163</v>
      </c>
      <c r="J62" s="63" t="s">
        <v>183</v>
      </c>
      <c r="K62" s="66">
        <v>0</v>
      </c>
      <c r="L62" s="65" t="s">
        <v>1148</v>
      </c>
      <c r="M62" s="67">
        <v>1</v>
      </c>
      <c r="N62" s="65" t="s">
        <v>27</v>
      </c>
      <c r="O62" s="65" t="s">
        <v>1148</v>
      </c>
      <c r="P62" s="79"/>
    </row>
    <row r="63" spans="1:16" s="7" customFormat="1" ht="24.75" customHeight="1" outlineLevel="1" x14ac:dyDescent="0.25">
      <c r="A63" s="144">
        <v>16</v>
      </c>
      <c r="B63" s="64" t="s">
        <v>2706</v>
      </c>
      <c r="C63" s="65" t="s">
        <v>32</v>
      </c>
      <c r="D63" s="63" t="s">
        <v>2707</v>
      </c>
      <c r="E63" s="145">
        <v>41110</v>
      </c>
      <c r="F63" s="145">
        <v>42205</v>
      </c>
      <c r="G63" s="160">
        <f t="shared" si="3"/>
        <v>36.5</v>
      </c>
      <c r="H63" s="64" t="s">
        <v>2708</v>
      </c>
      <c r="I63" s="63" t="s">
        <v>163</v>
      </c>
      <c r="J63" s="63" t="s">
        <v>183</v>
      </c>
      <c r="K63" s="66">
        <v>0</v>
      </c>
      <c r="L63" s="65" t="s">
        <v>1148</v>
      </c>
      <c r="M63" s="67">
        <v>1</v>
      </c>
      <c r="N63" s="65" t="s">
        <v>27</v>
      </c>
      <c r="O63" s="65" t="s">
        <v>1148</v>
      </c>
      <c r="P63" s="79"/>
    </row>
    <row r="64" spans="1:16" s="7" customFormat="1" ht="24.75" customHeight="1" outlineLevel="1" x14ac:dyDescent="0.25">
      <c r="A64" s="144">
        <v>17</v>
      </c>
      <c r="B64" s="64" t="s">
        <v>2697</v>
      </c>
      <c r="C64" s="65" t="s">
        <v>32</v>
      </c>
      <c r="D64" s="63" t="s">
        <v>2709</v>
      </c>
      <c r="E64" s="145">
        <v>40952</v>
      </c>
      <c r="F64" s="145">
        <v>41229</v>
      </c>
      <c r="G64" s="160">
        <f t="shared" si="3"/>
        <v>9.2333333333333325</v>
      </c>
      <c r="H64" s="64" t="s">
        <v>2699</v>
      </c>
      <c r="I64" s="63" t="s">
        <v>163</v>
      </c>
      <c r="J64" s="63" t="s">
        <v>183</v>
      </c>
      <c r="K64" s="66">
        <v>0</v>
      </c>
      <c r="L64" s="65" t="s">
        <v>1148</v>
      </c>
      <c r="M64" s="67">
        <v>1</v>
      </c>
      <c r="N64" s="65" t="s">
        <v>27</v>
      </c>
      <c r="O64" s="65" t="s">
        <v>1148</v>
      </c>
      <c r="P64" s="79"/>
    </row>
    <row r="65" spans="1:16" s="7" customFormat="1" ht="24.75" customHeight="1" outlineLevel="1" x14ac:dyDescent="0.25">
      <c r="A65" s="144">
        <v>18</v>
      </c>
      <c r="B65" s="64" t="s">
        <v>2697</v>
      </c>
      <c r="C65" s="65" t="s">
        <v>32</v>
      </c>
      <c r="D65" s="63" t="s">
        <v>2710</v>
      </c>
      <c r="E65" s="145">
        <v>40589</v>
      </c>
      <c r="F65" s="145">
        <v>40865</v>
      </c>
      <c r="G65" s="160">
        <f t="shared" si="3"/>
        <v>9.1999999999999993</v>
      </c>
      <c r="H65" s="122" t="s">
        <v>2699</v>
      </c>
      <c r="I65" s="63" t="s">
        <v>163</v>
      </c>
      <c r="J65" s="63" t="s">
        <v>183</v>
      </c>
      <c r="K65" s="66">
        <v>0</v>
      </c>
      <c r="L65" s="65" t="s">
        <v>1148</v>
      </c>
      <c r="M65" s="67">
        <v>1</v>
      </c>
      <c r="N65" s="65" t="s">
        <v>27</v>
      </c>
      <c r="O65" s="65" t="s">
        <v>1148</v>
      </c>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2691</v>
      </c>
      <c r="E114" s="145">
        <v>43883</v>
      </c>
      <c r="F114" s="145">
        <v>44196</v>
      </c>
      <c r="G114" s="160">
        <f>IF(AND(E114&lt;&gt;"",F114&lt;&gt;""),((F114-E114)/30),"")</f>
        <v>10.433333333333334</v>
      </c>
      <c r="H114" s="122" t="s">
        <v>2689</v>
      </c>
      <c r="I114" s="121" t="s">
        <v>163</v>
      </c>
      <c r="J114" s="121" t="s">
        <v>183</v>
      </c>
      <c r="K114" s="123">
        <v>377435203</v>
      </c>
      <c r="L114" s="100">
        <f>+IF(AND(K114&gt;0,O114="Ejecución"),(K114/877802)*Tabla28[[#This Row],[% participación]],IF(AND(K114&gt;0,O114&lt;&gt;"Ejecución"),"-",""))</f>
        <v>429.97760656731242</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11438469</v>
      </c>
      <c r="F185" s="92"/>
      <c r="G185" s="93"/>
      <c r="H185" s="88"/>
      <c r="I185" s="90" t="s">
        <v>2627</v>
      </c>
      <c r="J185" s="166">
        <f>+SUM(M179:M183)</f>
        <v>0.03</v>
      </c>
      <c r="K185" s="236" t="s">
        <v>2628</v>
      </c>
      <c r="L185" s="236"/>
      <c r="M185" s="94">
        <f>+J185*(SUM(K20:K35))</f>
        <v>11438469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1918</v>
      </c>
      <c r="F193" s="5"/>
      <c r="G193" s="5"/>
      <c r="H193" s="147" t="s">
        <v>2692</v>
      </c>
      <c r="J193" s="5"/>
      <c r="K193" s="127">
        <v>41551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2692</v>
      </c>
      <c r="D211" s="21"/>
      <c r="G211" s="27" t="s">
        <v>2620</v>
      </c>
      <c r="H211" s="148" t="s">
        <v>2694</v>
      </c>
      <c r="J211" s="27" t="s">
        <v>2622</v>
      </c>
      <c r="K211" s="148" t="s">
        <v>2711</v>
      </c>
      <c r="L211" s="21"/>
      <c r="M211" s="21"/>
      <c r="N211" s="21"/>
      <c r="O211" s="8"/>
    </row>
    <row r="212" spans="1:15" x14ac:dyDescent="0.25">
      <c r="A212" s="9"/>
      <c r="B212" s="27" t="s">
        <v>2619</v>
      </c>
      <c r="C212" s="147" t="s">
        <v>2692</v>
      </c>
      <c r="D212" s="21"/>
      <c r="G212" s="27" t="s">
        <v>2621</v>
      </c>
      <c r="H212" s="148" t="s">
        <v>2693</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ARLENYS CAREY</cp:lastModifiedBy>
  <cp:lastPrinted>2020-12-28T21:24:20Z</cp:lastPrinted>
  <dcterms:created xsi:type="dcterms:W3CDTF">2020-10-14T21:57:42Z</dcterms:created>
  <dcterms:modified xsi:type="dcterms:W3CDTF">2020-12-29T17:30:58Z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