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ATLANTIC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<sst xmlns="http://schemas.openxmlformats.org/spreadsheetml/2006/main" count="3058" uniqueCount="2685">
  <si>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</si>
  <si>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</si>
  <si>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</si>
  <si>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</si>
  <si>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</si>
  <si>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</si>
  <si>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</si>
  <si>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</si>
  <si>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</si>
  <si>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</si>
  <si>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</si>
  <si>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</si>
  <si>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</si>
  <si>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</si>
  <si>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</si>
  <si>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</si>
  <si>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</si>
  <si>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</si>
  <si>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</si>
  <si>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</si>
  <si>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</si>
  <si>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</si>
  <si>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</si>
  <si>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</si>
  <si>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</si>
  <si>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</si>
  <si>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</si>
  <si>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</si>
  <si>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</si>
  <si>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</si>
  <si>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</si>
  <si>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</si>
  <si>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</si>
  <si>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</si>
  <si>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</si>
  <si>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</si>
  <si>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</si>
  <si>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</si>
  <si>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</si>
  <si>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</si>
  <si>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</si>
  <si>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</si>
  <si>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</si>
  <si>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</si>
  <si>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</si>
  <si>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</si>
  <si>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</si>
  <si>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</si>
  <si>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</si>
  <si>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</si>
  <si>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</si>
  <si>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</si>
  <si>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</si>
  <si>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</si>
  <si>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</si>
  <si>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</si>
  <si>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</si>
  <si>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</si>
  <si>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</si>
  <si>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</si>
  <si>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</si>
  <si>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</si>
  <si>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</si>
  <si>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</si>
  <si>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</si>
  <si>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</si>
  <si>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</si>
  <si>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</si>
  <si>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</si>
  <si>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</si>
  <si>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</si>
  <si>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</si>
  <si>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</si>
  <si>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</si>
  <si>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</si>
  <si>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</si>
  <si>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</si>
  <si>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</si>
  <si>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</si>
  <si>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</si>
  <si>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</si>
  <si>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</si>
  <si>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</si>
  <si>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</si>
  <si>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</si>
  <si>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</si>
  <si>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</si>
  <si>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</si>
  <si>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</si>
  <si>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</si>
  <si>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</si>
  <si>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</si>
  <si>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</si>
  <si>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</si>
  <si>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</si>
  <si>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</si>
  <si>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</si>
  <si>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</si>
  <si>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</si>
  <si>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</si>
  <si>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</si>
  <si>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</si>
  <si>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</si>
  <si>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</si>
  <si>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</si>
  <si>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</si>
  <si>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</si>
  <si>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</si>
  <si>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</si>
  <si>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</si>
  <si>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</si>
  <si>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</si>
  <si>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</si>
  <si>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</si>
  <si>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</si>
  <si>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</si>
  <si>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</si>
  <si>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</si>
  <si>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</si>
  <si>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</si>
  <si>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</si>
  <si>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</si>
  <si>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</si>
  <si>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</si>
  <si>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</si>
  <si>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</si>
  <si>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</si>
  <si>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</si>
  <si>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</si>
  <si>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</si>
  <si>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</si>
  <si>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</si>
  <si>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</si>
  <si>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</si>
  <si>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</si>
  <si>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</si>
  <si>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</si>
  <si>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</si>
  <si>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</si>
  <si>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</si>
  <si>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</si>
  <si>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</si>
  <si>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</si>
  <si>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</si>
  <si>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</si>
  <si>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</si>
  <si>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</si>
  <si>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</si>
  <si>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</si>
  <si>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</si>
  <si>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</si>
  <si>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</si>
  <si>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</si>
  <si>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</si>
  <si>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</si>
  <si>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</si>
  <si>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</si>
  <si>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</si>
  <si>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</si>
  <si>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</si>
  <si>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</si>
  <si>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</si>
  <si>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</si>
  <si>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</si>
  <si>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</si>
  <si>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</si>
  <si>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</si>
  <si>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</si>
  <si>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</si>
  <si>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</si>
  <si>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</si>
  <si>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</si>
  <si>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</si>
  <si>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</si>
  <si>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</si>
  <si>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</si>
  <si>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</si>
  <si>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</si>
  <si>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</si>
  <si>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</si>
  <si>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</si>
  <si>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</si>
  <si>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</si>
  <si>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</si>
  <si>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</si>
  <si>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</si>
  <si>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</si>
  <si>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</si>
  <si>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</si>
  <si>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</si>
  <si>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</si>
  <si>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</si>
  <si>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</si>
  <si>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</si>
  <si>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</si>
  <si>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</si>
  <si>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</si>
  <si>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</si>
  <si>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</si>
  <si>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</si>
  <si>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</si>
  <si>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</si>
  <si>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</si>
  <si>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</si>
  <si>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</si>
  <si>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</si>
  <si>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</si>
  <si>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</si>
  <si>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</si>
  <si>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</si>
  <si>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</si>
  <si>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</si>
  <si>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</si>
  <si>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</si>
  <si>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</si>
  <si>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</si>
  <si>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</si>
  <si>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</si>
  <si>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</si>
  <si>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</si>
  <si>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</si>
  <si>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</si>
  <si>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</si>
  <si>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</si>
  <si>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</si>
  <si>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</si>
  <si>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</si>
  <si>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</si>
  <si>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</si>
  <si>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</si>
  <si>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</si>
  <si>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</si>
  <si>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</si>
  <si>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</si>
  <si>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</si>
  <si>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</si>
  <si>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</si>
  <si>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</si>
  <si>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</si>
  <si>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</si>
  <si>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</si>
  <si>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</si>
  <si>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</si>
  <si>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</si>
  <si>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</si>
  <si>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</si>
  <si>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</si>
  <si>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</si>
  <si>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</si>
  <si>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</si>
  <si>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</si>
  <si>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</si>
  <si>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</si>
  <si>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</si>
  <si>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</si>
  <si>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</si>
  <si>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</si>
  <si>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</si>
  <si>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</si>
  <si>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</si>
  <si>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</si>
  <si>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</si>
  <si>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</si>
  <si>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</si>
  <si>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</si>
  <si>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</si>
  <si>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</si>
  <si>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</si>
  <si>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</si>
  <si>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</si>
  <si>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</si>
  <si>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</si>
  <si>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</si>
  <si>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</si>
  <si>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</si>
  <si>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</si>
  <si>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</si>
  <si>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</si>
  <si>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</si>
  <si>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</si>
  <si>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</si>
  <si>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</si>
  <si>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</si>
  <si>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</si>
  <si>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</si>
  <si>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</si>
  <si>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</si>
  <si>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</si>
  <si>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</si>
  <si>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</si>
  <si>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</si>
  <si>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</si>
  <si>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</si>
  <si>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</si>
  <si>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</si>
  <si>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</si>
  <si>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</si>
  <si>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</si>
  <si>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</si>
  <si>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</si>
  <si>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</si>
  <si>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</si>
  <si>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</si>
  <si>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</si>
  <si>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</si>
  <si>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</si>
  <si>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</si>
  <si>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</si>
  <si>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</si>
  <si>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</si>
  <si>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</si>
  <si>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</si>
  <si>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</si>
  <si>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</si>
  <si>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</si>
  <si>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</si>
  <si>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</si>
  <si>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</si>
  <si>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</si>
  <si>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</si>
  <si>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</si>
  <si>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</si>
  <si>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</si>
  <si>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</si>
  <si>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</si>
  <si>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</si>
  <si>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</si>
  <si>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</si>
  <si>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</si>
  <si>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</si>
  <si>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</si>
  <si>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</si>
  <si>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</si>
  <si>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</si>
  <si>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</si>
  <si>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</si>
  <si>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</si>
  <si>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</si>
  <si>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</si>
  <si>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</si>
  <si>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</si>
  <si>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</si>
  <si>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</si>
  <si>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</si>
  <si>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</si>
  <si>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</si>
  <si>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</si>
  <si>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</si>
  <si>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</si>
  <si>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</si>
  <si>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</si>
  <si>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</si>
  <si>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</si>
  <si>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</si>
  <si>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</si>
  <si>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</si>
  <si>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</si>
  <si>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</si>
  <si>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</si>
  <si>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</si>
  <si>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</si>
  <si>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</si>
  <si>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</si>
  <si>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</si>
  <si>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</si>
  <si>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</si>
  <si>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</si>
  <si>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</si>
  <si>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</si>
  <si>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</si>
  <si>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</si>
  <si>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</si>
  <si>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</si>
  <si>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</si>
  <si>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</si>
  <si>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</si>
  <si>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</si>
  <si>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</si>
  <si>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</si>
  <si>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</si>
  <si>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</si>
  <si>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</si>
  <si>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</si>
  <si>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</si>
  <si>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</si>
  <si>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</si>
  <si>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</si>
  <si>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</si>
  <si>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</si>
  <si>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</si>
  <si>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</si>
  <si>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</si>
  <si>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</si>
  <si>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</si>
  <si>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</si>
  <si>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</si>
  <si>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</si>
  <si>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</si>
  <si>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</si>
  <si>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</si>
  <si>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</si>
  <si>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</si>
  <si>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</si>
  <si>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</si>
  <si>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</si>
  <si>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</si>
  <si>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</si>
  <si>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</si>
  <si>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</si>
  <si>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</si>
  <si>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</si>
  <si>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</si>
  <si>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</si>
  <si>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</si>
  <si>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</si>
  <si>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</si>
  <si>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</si>
  <si>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</si>
  <si>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</si>
  <si>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</si>
  <si>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</si>
  <si>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</si>
  <si>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</si>
  <si>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</si>
  <si>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</si>
  <si>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</si>
  <si>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</si>
  <si>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</si>
  <si>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</si>
  <si>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</si>
  <si>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</si>
  <si>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</si>
  <si>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</si>
  <si>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</si>
  <si>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</si>
  <si>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</si>
  <si>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</si>
  <si>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</si>
  <si>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</si>
  <si>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</si>
  <si>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</si>
  <si>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</si>
  <si>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</si>
  <si>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</si>
  <si>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</si>
  <si>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</si>
  <si>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</si>
  <si>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</si>
  <si>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</si>
  <si>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</si>
  <si>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</si>
  <si>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</si>
  <si>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</si>
  <si>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</si>
  <si>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</si>
  <si>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</si>
  <si>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</si>
  <si>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</si>
  <si>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</si>
  <si>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</si>
  <si>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</si>
  <si>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</si>
  <si>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</si>
  <si>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</si>
  <si>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</si>
  <si>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</si>
  <si>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</si>
  <si>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</si>
  <si>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</si>
  <si>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</si>
  <si>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</si>
  <si>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</si>
  <si>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</si>
  <si>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</si>
  <si>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</si>
  <si>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</si>
  <si>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</si>
  <si>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</si>
  <si>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</si>
  <si>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</si>
  <si>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</si>
  <si>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</si>
  <si>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</si>
  <si>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</si>
  <si>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</si>
  <si>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</si>
  <si>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</si>
  <si>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</si>
  <si>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</si>
  <si>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</si>
  <si>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</si>
  <si>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</si>
  <si>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</si>
  <si>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</si>
  <si>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</si>
  <si>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</si>
  <si>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</si>
  <si>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</si>
  <si>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</si>
  <si>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</si>
  <si>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</si>
  <si>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</si>
  <si>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</si>
  <si>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</si>
  <si>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</si>
  <si>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</si>
  <si>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</si>
  <si>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</si>
  <si>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</si>
  <si>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</si>
  <si>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</si>
  <si>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</si>
  <si>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</si>
  <si>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</si>
  <si>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</si>
  <si>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</si>
  <si>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</si>
  <si>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</si>
  <si>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</si>
  <si>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</si>
  <si>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</si>
  <si>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</si>
  <si>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</si>
  <si>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</si>
  <si>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</si>
  <si>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</si>
  <si>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</si>
  <si>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</si>
  <si>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</si>
  <si>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</si>
  <si>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</si>
  <si>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</si>
  <si>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</si>
  <si>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</si>
  <si>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</si>
  <si>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</si>
  <si>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</si>
  <si>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</si>
  <si>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</si>
  <si>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</si>
  <si>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</si>
  <si>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</si>
  <si>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</si>
  <si>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</si>
  <si>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</si>
  <si>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</si>
  <si>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</si>
  <si>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</si>
  <si>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</si>
  <si>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</si>
  <si>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</si>
  <si>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</si>
  <si>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</si>
  <si>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</si>
  <si>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</si>
  <si>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</si>
  <si>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</si>
  <si>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</si>
  <si>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</si>
  <si>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</si>
  <si>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</si>
  <si>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</si>
  <si>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</si>
  <si>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</si>
  <si>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</si>
  <si>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</si>
  <si>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</si>
  <si>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</si>
  <si>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</si>
  <si>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</si>
  <si>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</si>
  <si>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</si>
  <si>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</si>
  <si>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</si>
  <si>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</si>
  <si>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</si>
  <si>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</si>
  <si>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</si>
  <si>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</si>
  <si>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</si>
  <si>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</si>
  <si>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</si>
  <si>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</si>
  <si>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</si>
  <si>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</si>
  <si>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</si>
  <si>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</si>
  <si>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</si>
  <si>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</si>
  <si>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</si>
  <si>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</si>
  <si>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</si>
  <si>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</si>
  <si>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</si>
  <si>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</si>
  <si>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</si>
  <si>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</si>
  <si>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</si>
  <si>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</si>
  <si>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</si>
  <si>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</si>
  <si>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</si>
  <si>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</si>
  <si>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</si>
  <si>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</si>
  <si>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</si>
  <si>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</si>
  <si>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</si>
  <si>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</si>
  <si>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</si>
  <si>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</si>
  <si>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</si>
  <si>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</si>
  <si>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</si>
  <si>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</si>
  <si>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</si>
  <si>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</si>
  <si>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</si>
  <si>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</si>
  <si>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</si>
  <si>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</si>
  <si>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</si>
  <si>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</si>
  <si>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</si>
  <si>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</si>
  <si>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</si>
  <si>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</si>
  <si>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</si>
  <si>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</si>
  <si>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</si>
  <si>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</si>
  <si>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</si>
  <si>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</si>
  <si>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</si>
  <si>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</si>
  <si>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</si>
  <si>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</si>
  <si>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</si>
  <si>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</si>
  <si>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</si>
  <si>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</si>
  <si>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</si>
  <si>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</si>
  <si>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</si>
  <si>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</si>
  <si>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</si>
  <si>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</si>
  <si>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</si>
  <si>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</si>
  <si>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</si>
  <si>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</si>
  <si>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</si>
  <si>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</si>
  <si>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</si>
  <si>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</si>
  <si>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</si>
  <si>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</si>
  <si>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</si>
  <si>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</si>
  <si>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</si>
  <si>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</si>
  <si>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</si>
  <si>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</si>
  <si>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</si>
  <si>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</si>
  <si>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</si>
  <si>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</si>
  <si>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</si>
  <si>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</si>
  <si>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</si>
  <si>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</si>
  <si>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</si>
  <si>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</si>
  <si>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</si>
  <si>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</si>
  <si>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</si>
  <si>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</si>
  <si>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</si>
  <si>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</si>
  <si>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</si>
  <si>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</si>
  <si>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</si>
  <si>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</si>
  <si>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</si>
  <si>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</si>
  <si>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</si>
  <si>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</si>
  <si>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</si>
  <si>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</si>
  <si>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</si>
  <si>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</si>
  <si>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</si>
  <si>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</si>
  <si>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</si>
  <si>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</si>
  <si>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</si>
  <si>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</si>
  <si>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</si>
  <si>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</si>
  <si>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</si>
  <si>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</si>
  <si>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</si>
  <si>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</si>
  <si>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</si>
  <si>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</si>
  <si>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</si>
  <si>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</si>
  <si>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</si>
  <si>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</si>
  <si>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</si>
  <si>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</si>
  <si>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</si>
  <si>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</si>
  <si>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</si>
  <si>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</si>
  <si>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</si>
  <si>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</si>
  <si>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</si>
  <si>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</si>
  <si>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</si>
  <si>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</si>
  <si>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</si>
  <si>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</si>
  <si>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</si>
  <si>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</si>
  <si>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</si>
  <si>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</si>
  <si>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</si>
  <si>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</si>
  <si>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</si>
  <si>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</si>
  <si>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</si>
  <si>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</si>
  <si>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</si>
  <si>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</si>
  <si>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</si>
  <si>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</si>
  <si>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</si>
  <si>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</si>
  <si>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</si>
  <si>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</si>
  <si>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</si>
  <si>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</si>
  <si>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</si>
  <si>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</si>
  <si>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</si>
  <si>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</si>
  <si>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</si>
  <si>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</si>
  <si>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</si>
  <si>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</si>
  <si>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</si>
  <si>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</si>
  <si>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</si>
  <si>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</si>
  <si>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</si>
  <si>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</si>
  <si>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</si>
  <si>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</si>
  <si>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</si>
  <si>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</si>
  <si>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</si>
  <si>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</si>
  <si>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</si>
  <si>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</si>
  <si>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</si>
  <si>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</si>
  <si>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</si>
  <si>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</si>
  <si>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</si>
  <si>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</si>
  <si>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</si>
  <si>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</si>
  <si>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</si>
  <si>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</si>
  <si>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</si>
  <si>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</si>
  <si>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</si>
  <si>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</si>
  <si>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</si>
  <si>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</si>
  <si>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</si>
  <si>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</si>
  <si>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</si>
  <si>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</si>
  <si>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</si>
  <si>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</si>
  <si>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</si>
  <si>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</si>
  <si>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</si>
  <si>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</si>
  <si>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</si>
  <si>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</si>
  <si>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</si>
  <si>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</si>
  <si>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</si>
  <si>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</si>
  <si>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</si>
  <si>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</si>
  <si>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</si>
  <si>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</si>
  <si>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</si>
  <si>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</si>
  <si>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</si>
  <si>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</si>
  <si>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</si>
  <si>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</si>
  <si>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</si>
  <si>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</si>
  <si>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</si>
  <si>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</si>
  <si>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</si>
  <si>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</si>
  <si>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</si>
  <si>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</si>
  <si>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</si>
  <si>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</si>
  <si>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</si>
  <si>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</si>
  <si>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</si>
  <si>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</si>
  <si>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</si>
  <si>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</si>
  <si>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</si>
  <si>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</si>
  <si>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</si>
  <si>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</si>
  <si>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</si>
  <si>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</si>
  <si>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</si>
  <si>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</si>
  <si>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</si>
  <si>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</si>
  <si>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</si>
  <si>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</si>
  <si>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</si>
  <si>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</si>
  <si>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</si>
  <si>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</si>
  <si>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</si>
  <si>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</si>
  <si>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</si>
  <si>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</si>
  <si>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</si>
  <si>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</si>
  <si>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</si>
  <si>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</si>
  <si>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</si>
  <si>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</si>
  <si>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</si>
  <si>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</si>
  <si>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</si>
  <si>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</si>
  <si>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</si>
  <si>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</si>
  <si>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</si>
  <si>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</si>
  <si>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</si>
  <si>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</si>
  <si>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</si>
  <si>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</si>
  <si>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</si>
  <si>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</si>
  <si>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</si>
  <si>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</si>
  <si>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</si>
  <si>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</si>
  <si>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</si>
  <si>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</si>
  <si>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</si>
  <si>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</si>
  <si>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</si>
  <si>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</si>
  <si>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</si>
  <si>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</si>
  <si>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</si>
  <si>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</si>
  <si>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</si>
  <si>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</si>
  <si>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</si>
  <si>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</si>
  <si>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</si>
  <si>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</si>
  <si>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</si>
  <si>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</si>
  <si>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</si>
  <si>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</si>
  <si>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</si>
  <si>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</si>
  <si>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</si>
  <si>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</si>
  <si>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</si>
  <si>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</si>
  <si>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</si>
  <si>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</si>
  <si>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</si>
  <si>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</si>
  <si>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</si>
  <si>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</si>
  <si>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</si>
  <si>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</si>
  <si>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</si>
  <si>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</si>
  <si>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</si>
  <si>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</si>
  <si>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</si>
  <si>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</si>
  <si>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</si>
  <si>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</si>
  <si>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</si>
  <si>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</si>
  <si>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</si>
  <si>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</si>
  <si>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</si>
  <si>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</si>
  <si>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</si>
  <si>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</si>
  <si>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</si>
  <si>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</si>
  <si>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</si>
  <si>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</si>
  <si>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</si>
  <si>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</si>
  <si>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</si>
  <si>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</si>
  <si>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</si>
  <si>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</si>
  <si>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</si>
  <si>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</si>
  <si>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</si>
  <si>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</si>
  <si>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</si>
  <si>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</si>
  <si>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</si>
  <si>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</si>
  <si>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</si>
  <si>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</si>
  <si>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</si>
  <si>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</si>
  <si>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</si>
  <si>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</si>
  <si>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</si>
  <si>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</si>
  <si>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</si>
  <si>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</si>
  <si>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</si>
  <si>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</si>
  <si>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</si>
  <si>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</si>
  <si>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</si>
  <si>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</si>
  <si>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</si>
  <si>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</si>
  <si>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</si>
  <si>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</si>
  <si>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</si>
  <si>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</si>
  <si>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</si>
  <si>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</si>
  <si>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</si>
  <si>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</si>
  <si>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</si>
  <si>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</si>
  <si>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</si>
  <si>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</si>
  <si>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</si>
  <si>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</si>
  <si>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</si>
  <si>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</si>
  <si>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</si>
  <si>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</si>
  <si>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</si>
  <si>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</si>
  <si>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</si>
  <si>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</si>
  <si>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</si>
  <si>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</si>
  <si>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</si>
  <si>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</si>
  <si>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</si>
  <si>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</si>
  <si>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</si>
  <si>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</si>
  <si>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</si>
  <si>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</si>
  <si>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</si>
  <si>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</si>
  <si>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</si>
  <si>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</si>
  <si>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</si>
  <si>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</si>
  <si>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</si>
  <si>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</si>
  <si>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</si>
  <si>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</si>
  <si>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</si>
  <si>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</si>
  <si>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</si>
  <si>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</si>
  <si>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</si>
  <si>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</si>
  <si>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</si>
  <si>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</si>
  <si>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</si>
  <si>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</si>
  <si>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</si>
  <si>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</si>
  <si>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</si>
  <si>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</si>
  <si>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</si>
  <si>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</si>
  <si>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</si>
  <si>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</si>
  <si>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</si>
  <si>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</si>
  <si>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</si>
  <si>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</si>
  <si>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</si>
  <si>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</si>
  <si>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</si>
  <si>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</si>
  <si>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</si>
  <si>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</si>
  <si>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</si>
  <si>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</si>
  <si>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</si>
  <si>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</si>
  <si>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</si>
  <si>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</si>
  <si>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</si>
  <si>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</si>
  <si>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</si>
  <si>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</si>
  <si>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</si>
  <si>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</si>
  <si>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</si>
  <si>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</si>
  <si>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</si>
  <si>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</si>
  <si>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</si>
  <si>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</si>
  <si>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</si>
  <si>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</si>
  <si>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</si>
  <si>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</si>
  <si>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</si>
  <si>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</si>
  <si>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</si>
  <si>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</si>
  <si>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</si>
  <si>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</si>
  <si>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</si>
  <si>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</si>
  <si>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</si>
  <si>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</si>
  <si>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</si>
  <si>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</si>
  <si>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</si>
  <si>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</si>
  <si>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</si>
  <si>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</si>
  <si>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</si>
  <si>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</si>
  <si>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</si>
  <si>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</si>
  <si>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</si>
  <si>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</si>
  <si>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</si>
  <si>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</si>
  <si>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</si>
  <si>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</si>
  <si>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</si>
  <si>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</si>
  <si>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</si>
  <si>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</si>
  <si>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</si>
  <si>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</si>
  <si>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</si>
  <si>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</si>
  <si>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</si>
  <si>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</si>
  <si>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</si>
  <si>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</si>
  <si>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</si>
  <si>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</si>
  <si>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</si>
  <si>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</si>
  <si>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</si>
  <si>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</si>
  <si>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</si>
  <si>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</si>
  <si>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</si>
  <si>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</si>
  <si>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</si>
  <si>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</si>
  <si>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</si>
  <si>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</si>
  <si>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</si>
  <si>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</si>
  <si>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</si>
  <si>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</si>
  <si>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</si>
  <si>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</si>
  <si>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</si>
  <si>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</si>
  <si>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</si>
  <si>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</si>
  <si>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</si>
  <si>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</si>
  <si>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</si>
  <si>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</si>
  <si>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</si>
  <si>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</si>
  <si>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</si>
  <si>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</si>
  <si>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</si>
  <si>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</si>
  <si>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</si>
  <si>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</si>
  <si>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</si>
  <si>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</si>
  <si>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</si>
  <si>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</si>
  <si>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</si>
  <si>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</si>
  <si>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</si>
  <si>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</si>
  <si>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</si>
  <si>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</si>
  <si>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</si>
  <si>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</si>
  <si>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</si>
  <si>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</si>
  <si>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</si>
  <si>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</si>
  <si>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</si>
  <si>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</si>
  <si>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</si>
  <si>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</si>
  <si>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</si>
  <si>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</si>
  <si>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</si>
  <si>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</si>
  <si>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</si>
  <si>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</si>
  <si>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</si>
  <si>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</si>
  <si>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</si>
  <si>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</si>
  <si>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</si>
  <si>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</si>
  <si>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</si>
  <si>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</si>
  <si>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</si>
  <si>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</si>
  <si>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</si>
  <si>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</si>
  <si>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</si>
  <si>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</si>
  <si>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</si>
  <si>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</si>
  <si>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</si>
  <si>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</si>
  <si>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</si>
  <si>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</si>
  <si>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</si>
  <si>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</si>
  <si>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</si>
  <si>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</si>
  <si>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</si>
  <si>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</si>
  <si>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</si>
  <si>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</si>
  <si>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</si>
  <si>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</si>
  <si>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</si>
  <si>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</si>
  <si>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</si>
  <si>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</si>
  <si>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</si>
  <si>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</si>
  <si>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</si>
  <si>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</si>
  <si>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</si>
  <si>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</si>
  <si>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</si>
  <si>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</si>
  <si>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</si>
  <si>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</si>
  <si>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</si>
  <si>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</si>
  <si>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</si>
  <si>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</si>
  <si>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</si>
  <si>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</si>
  <si>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</si>
  <si>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</si>
  <si>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</si>
  <si>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</si>
  <si>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</si>
  <si>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</si>
  <si>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</si>
  <si>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</si>
  <si>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</si>
  <si>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</si>
  <si>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</si>
  <si>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</si>
  <si>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</si>
  <si>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</si>
  <si>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</si>
  <si>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</si>
  <si>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</si>
  <si>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</si>
  <si>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</si>
  <si>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</si>
  <si>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</si>
  <si>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</si>
  <si>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</si>
  <si>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</si>
  <si>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</si>
  <si>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</si>
  <si>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</si>
  <si>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</si>
  <si>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</si>
  <si>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</si>
  <si>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</si>
  <si>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</si>
  <si>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</si>
  <si>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</si>
  <si>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</si>
  <si>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</si>
  <si>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</si>
  <si>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</si>
  <si>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</si>
  <si>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</si>
  <si>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</si>
  <si>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</si>
  <si>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</si>
  <si>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</si>
  <si>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</si>
  <si>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</si>
  <si>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</si>
  <si>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</si>
  <si>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</si>
  <si>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</si>
  <si>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</si>
  <si>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</si>
  <si>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</si>
  <si>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</si>
  <si>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</si>
  <si>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</si>
  <si>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</si>
  <si>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</si>
  <si>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</si>
  <si>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</si>
  <si>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</si>
  <si>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</si>
  <si>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</si>
  <si>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</si>
  <si>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</si>
  <si>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</si>
  <si>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</si>
  <si>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</si>
  <si>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</si>
  <si>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</si>
  <si>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</si>
  <si>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</si>
  <si>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</si>
  <si>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</si>
  <si>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</si>
  <si>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</si>
  <si>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</si>
  <si>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</si>
  <si>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</si>
  <si>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</si>
  <si>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</si>
  <si>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</si>
  <si>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</si>
  <si>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</si>
  <si>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</si>
  <si>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</si>
  <si>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</si>
  <si>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</si>
  <si>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</si>
  <si>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</si>
  <si>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</si>
  <si>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</si>
  <si>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</si>
  <si>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</si>
  <si>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</si>
  <si>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</si>
  <si>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</si>
  <si>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</si>
  <si>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</si>
  <si>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</si>
  <si>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</si>
  <si>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</si>
  <si>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</si>
  <si>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</si>
  <si>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</si>
  <si>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</si>
  <si>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</si>
  <si>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</si>
  <si>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</si>
  <si>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</si>
  <si>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</si>
  <si>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</si>
  <si>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</si>
  <si>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</si>
  <si>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</si>
  <si>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</si>
  <si>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</si>
  <si>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</si>
  <si>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</si>
  <si>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</si>
  <si>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</si>
  <si>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</si>
  <si>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</si>
  <si>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</si>
  <si>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</si>
  <si>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</si>
  <si>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</si>
  <si>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</si>
  <si>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</si>
  <si>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</si>
  <si>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</si>
  <si>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</si>
  <si>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</si>
  <si>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</si>
  <si>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</si>
  <si>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</si>
  <si>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</si>
  <si>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</si>
  <si>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</si>
  <si>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</si>
  <si>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</si>
  <si>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</si>
  <si>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</si>
  <si>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</si>
  <si>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</si>
  <si>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</si>
  <si>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</si>
  <si>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</si>
  <si>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</si>
  <si>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</si>
  <si>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</si>
  <si>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</si>
  <si>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</si>
  <si>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</si>
  <si>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</si>
  <si>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</si>
  <si>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</si>
  <si>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</si>
  <si>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</si>
  <si>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</si>
  <si>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</si>
  <si>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</si>
  <si>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</si>
  <si>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</si>
  <si>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</si>
  <si>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</si>
  <si>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</si>
  <si>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</si>
  <si>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</si>
  <si>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</si>
  <si>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</si>
  <si>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</si>
  <si>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</si>
  <si>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</si>
  <si>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</si>
  <si>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</si>
  <si>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</si>
  <si>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</si>
  <si>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</si>
  <si>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</si>
  <si>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</si>
  <si>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</si>
  <si>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</si>
  <si>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</si>
  <si>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</si>
  <si>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</si>
  <si>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</si>
  <si>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</si>
  <si>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</si>
  <si>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</si>
  <si>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</si>
  <si>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</si>
  <si>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</si>
  <si>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</si>
  <si>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</si>
  <si>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</si>
  <si>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</si>
  <si>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</si>
  <si>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</si>
  <si>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</si>
  <si>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</si>
  <si>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</si>
  <si>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</si>
  <si>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</si>
  <si>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</si>
  <si>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</si>
  <si>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</si>
  <si>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</si>
  <si>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</si>
  <si>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</si>
  <si>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</si>
  <si>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</si>
  <si>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</si>
  <si>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</si>
  <si>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</si>
  <si>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</si>
  <si>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</si>
  <si>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</si>
  <si>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</si>
  <si>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</si>
  <si>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</si>
  <si>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</si>
  <si>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</si>
  <si>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</si>
  <si>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</si>
  <si>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</si>
  <si>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</si>
  <si>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</si>
  <si>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</si>
  <si>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</si>
  <si>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</si>
  <si>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</si>
  <si>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</si>
  <si>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</si>
  <si>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</si>
  <si>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</si>
  <si>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</si>
  <si>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</si>
  <si>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</si>
  <si>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</si>
  <si>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</si>
  <si>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</si>
  <si>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</si>
  <si>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</si>
  <si>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</si>
  <si>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</si>
  <si>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</si>
  <si>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</si>
  <si>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</si>
  <si>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</si>
  <si>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</si>
  <si>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</si>
  <si>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</si>
  <si>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</si>
  <si>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</si>
  <si>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</si>
  <si>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</si>
  <si>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</si>
  <si>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</si>
  <si>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</si>
  <si>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</si>
  <si>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</si>
  <si>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</si>
  <si>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</si>
  <si>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</si>
  <si>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</si>
  <si>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</si>
  <si>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</si>
  <si>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</si>
  <si>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</si>
  <si>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</si>
  <si>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</si>
  <si>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</si>
  <si>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</si>
  <si>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</si>
  <si>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</si>
  <si>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</si>
  <si>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</si>
  <si>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</si>
  <si>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</si>
  <si>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</si>
  <si>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</si>
  <si>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</si>
  <si>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</si>
  <si>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</si>
  <si>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</si>
  <si>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</si>
  <si>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</si>
  <si>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</si>
  <si>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</si>
  <si>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</si>
  <si>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</si>
  <si>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</si>
  <si>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</si>
  <si>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</si>
  <si>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</si>
  <si>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</si>
  <si>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</si>
  <si>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</si>
  <si>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</si>
  <si>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</si>
  <si>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</si>
  <si>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</si>
  <si>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</si>
  <si>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</si>
  <si>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</si>
  <si>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</si>
  <si>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</si>
  <si>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</si>
  <si>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</si>
  <si>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</si>
  <si>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</si>
  <si>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</si>
  <si>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</si>
  <si>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</si>
  <si>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</si>
  <si>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</si>
  <si>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</si>
  <si>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</si>
  <si>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</si>
  <si>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</si>
  <si>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</si>
  <si>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</si>
  <si>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</si>
  <si>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</si>
  <si>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</si>
  <si>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</si>
  <si>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</si>
  <si>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</si>
  <si>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</si>
  <si>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</si>
  <si>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</si>
  <si>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</si>
  <si>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</si>
  <si>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</si>
  <si>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</si>
  <si>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</si>
  <si>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</si>
  <si>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</si>
  <si>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</si>
  <si>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</si>
  <si>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</si>
  <si>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</si>
  <si>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</si>
  <si>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</si>
  <si>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</si>
  <si>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</si>
  <si>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</si>
  <si>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</si>
  <si>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</si>
  <si>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</si>
  <si>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</si>
  <si>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</si>
  <si>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</si>
  <si>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</si>
  <si>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</si>
  <si>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</si>
  <si>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</si>
  <si>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</si>
  <si>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</si>
  <si>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</si>
  <si>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</si>
  <si>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</si>
  <si>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</si>
  <si>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</si>
  <si>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</si>
  <si>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</si>
  <si>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</si>
  <si>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</si>
  <si>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</si>
  <si>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</si>
  <si>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</si>
  <si>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</si>
  <si>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</si>
  <si>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</si>
  <si>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</si>
  <si>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</si>
  <si>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</si>
  <si>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</si>
  <si>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</si>
  <si>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</si>
  <si>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</si>
  <si>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</si>
  <si>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</si>
  <si>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</si>
  <si>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</si>
  <si>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</si>
  <si>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</si>
  <si>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</si>
  <si>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</si>
  <si>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</si>
  <si>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</si>
  <si>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</si>
  <si>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</si>
  <si>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</si>
  <si>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</si>
  <si>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</si>
  <si>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</si>
  <si>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</si>
  <si>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</si>
  <si>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</si>
  <si>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</si>
  <si>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</si>
  <si>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</si>
  <si>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</si>
  <si>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</si>
  <si>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</si>
  <si>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</si>
  <si>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</si>
  <si>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</si>
  <si>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</si>
  <si>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</si>
  <si>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</si>
  <si>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</si>
  <si>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</si>
  <si>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</si>
  <si>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</si>
  <si>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</si>
  <si>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</si>
  <si>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</si>
  <si>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</si>
  <si>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</si>
  <si>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</si>
  <si>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</si>
  <si>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</si>
  <si>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</si>
  <si>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</si>
  <si>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</si>
  <si>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</si>
  <si>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</si>
  <si>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</si>
  <si>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</si>
  <si>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</si>
  <si>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</si>
  <si>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</si>
  <si>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</si>
  <si>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</si>
  <si>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</si>
  <si>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</si>
  <si>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</si>
  <si>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</si>
  <si>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</si>
  <si>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</si>
  <si>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</si>
  <si>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</si>
  <si>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</si>
  <si>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</si>
  <si>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</si>
  <si>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</si>
  <si>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</si>
  <si>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</si>
  <si>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</si>
  <si>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</si>
  <si>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</si>
  <si>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</si>
  <si>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</si>
  <si>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</si>
  <si>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</si>
  <si>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</si>
  <si>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</si>
  <si>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</si>
  <si>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</si>
  <si>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</si>
  <si>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</si>
  <si>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</si>
  <si>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</si>
  <si>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</si>
  <si>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</si>
  <si>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</si>
  <si>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</si>
  <si>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</si>
  <si>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</si>
  <si>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</si>
  <si>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</si>
  <si>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</si>
  <si>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</si>
  <si>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</si>
  <si>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</si>
  <si>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</si>
  <si>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</si>
  <si>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</si>
  <si>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</si>
  <si>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</si>
  <si>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</si>
  <si>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</si>
  <si>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</si>
  <si>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</si>
  <si>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</si>
  <si>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</si>
  <si>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</si>
  <si>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</si>
  <si>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</si>
  <si>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</si>
  <si>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</si>
  <si>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</si>
  <si>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</si>
  <si>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</si>
  <si>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</si>
  <si>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</si>
  <si>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</si>
  <si>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</si>
  <si>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</si>
  <si>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</si>
  <si>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</si>
  <si>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</si>
  <si>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</si>
  <si>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</si>
  <si>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</si>
  <si>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</si>
  <si>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</si>
  <si>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</si>
  <si>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</si>
  <si>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</si>
  <si>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</si>
  <si>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</si>
  <si>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</si>
  <si>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</si>
  <si>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</si>
  <si>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</si>
  <si>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</si>
  <si>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</si>
  <si>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</si>
  <si>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</si>
  <si>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</si>
  <si>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</si>
  <si>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</si>
  <si>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</si>
  <si>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</si>
  <si>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</si>
  <si>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</si>
  <si>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</si>
  <si>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</si>
  <si>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</si>
  <si>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</si>
  <si>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</si>
  <si>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</si>
  <si>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</si>
  <si>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</si>
  <si>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</si>
  <si>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</si>
  <si>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</si>
  <si>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</si>
  <si>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</si>
  <si>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</si>
  <si>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</si>
  <si>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</si>
  <si>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</si>
  <si>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</si>
  <si>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</si>
  <si>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</si>
  <si>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</si>
  <si>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</si>
  <si>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</si>
  <si>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</si>
  <si>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</si>
  <si>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</si>
  <si>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</si>
  <si>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</si>
  <si>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</si>
  <si>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</si>
  <si>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</si>
  <si>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</si>
  <si>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</si>
  <si>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</si>
  <si>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</si>
  <si>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</si>
  <si>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</si>
  <si>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</si>
  <si>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</si>
  <si>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</si>
  <si>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</si>
  <si>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</si>
  <si>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</si>
  <si>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</si>
  <si>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</si>
  <si>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</si>
  <si>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</si>
  <si>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</si>
  <si>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</si>
  <si>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</si>
  <si>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</si>
  <si>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</si>
  <si>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</si>
  <si>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</si>
  <si>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</si>
  <si>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</si>
  <si>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</si>
  <si>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</si>
  <si>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</si>
  <si>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</si>
  <si>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</si>
  <si>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</si>
  <si>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</si>
  <si>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</si>
  <si>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</si>
  <si>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</si>
  <si>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</si>
  <si>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</si>
  <si>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</si>
  <si>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</si>
  <si>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</si>
  <si>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</si>
  <si>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</si>
  <si>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</si>
  <si>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</si>
  <si>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</si>
  <si>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</si>
  <si>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</si>
  <si>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</si>
  <si>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</si>
  <si>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</si>
  <si>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</si>
  <si>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</si>
  <si>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</si>
  <si>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</si>
  <si>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</si>
  <si>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</si>
  <si>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</si>
  <si>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</si>
  <si>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</si>
  <si>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</si>
  <si>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</si>
  <si>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</si>
  <si>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</si>
  <si>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</si>
  <si>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</si>
  <si>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</si>
  <si>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</si>
  <si>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</si>
  <si>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</si>
  <si>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</si>
  <si>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</si>
  <si>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</si>
  <si>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</si>
  <si>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</si>
  <si>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</si>
  <si>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</si>
  <si>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</si>
  <si>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</si>
  <si>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</si>
  <si>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</si>
  <si>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</si>
  <si>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</si>
  <si>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</si>
  <si>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</si>
  <si>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</si>
  <si>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</si>
  <si>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</si>
  <si>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</si>
  <si>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</si>
  <si>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</si>
  <si>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</si>
  <si>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</si>
  <si>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</si>
  <si>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</si>
  <si>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</si>
  <si>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</si>
  <si>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</si>
  <si>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</si>
  <si>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</si>
  <si>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</si>
  <si>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</si>
  <si>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</si>
  <si>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</si>
  <si>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</si>
  <si>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</si>
  <si>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</si>
  <si>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</si>
  <si>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</si>
  <si>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</si>
  <si>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</si>
  <si>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</si>
  <si>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</si>
  <si>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</si>
  <si>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</si>
  <si>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</si>
  <si>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</si>
  <si>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</si>
  <si>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</si>
  <si>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</si>
  <si>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</si>
  <si>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</si>
  <si>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</si>
  <si>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</si>
  <si>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</si>
  <si>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</si>
  <si>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</si>
  <si>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</si>
  <si>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</si>
  <si>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</si>
  <si>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</si>
  <si>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</si>
  <si>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</si>
  <si>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</si>
  <si>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</si>
  <si>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</si>
  <si>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</si>
  <si>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</si>
  <si>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</si>
  <si>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</si>
  <si>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</si>
  <si>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</si>
  <si>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</si>
  <si>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</si>
  <si>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</si>
  <si>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</si>
  <si>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</si>
  <si>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</si>
  <si>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</si>
  <si>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</si>
  <si>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</si>
  <si>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</si>
  <si>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</si>
  <si>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</si>
  <si>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</si>
  <si>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</si>
  <si>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</si>
  <si>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</si>
  <si>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</si>
  <si>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</si>
  <si>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</si>
  <si>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</si>
  <si>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</si>
  <si>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</si>
  <si>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</si>
  <si>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</si>
  <si>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</si>
  <si>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</si>
  <si>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</si>
  <si>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</si>
  <si>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</si>
  <si>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</si>
  <si>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</si>
  <si>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</si>
  <si>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</si>
  <si>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</si>
  <si>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</si>
  <si>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</si>
  <si>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</si>
  <si>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</si>
  <si>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</si>
  <si>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</si>
  <si>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</si>
  <si>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</si>
  <si>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</si>
  <si>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</si>
  <si>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</si>
  <si>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</si>
  <si>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</si>
  <si>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</si>
  <si>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</si>
  <si>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</si>
  <si>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</si>
  <si>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</si>
  <si>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</si>
  <si>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</si>
  <si>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</si>
  <si>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</si>
  <si>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</si>
  <si>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</si>
  <si>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</si>
  <si>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</si>
  <si>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</si>
  <si>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</si>
  <si>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</si>
  <si>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</si>
  <si>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</si>
  <si>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</si>
  <si>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</si>
  <si>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</si>
  <si>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</si>
  <si>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</si>
  <si>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</si>
  <si>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</si>
  <si>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</si>
  <si>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</si>
  <si>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</si>
  <si>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</si>
  <si>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</si>
  <si>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</si>
  <si>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</si>
  <si>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</si>
  <si>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</si>
  <si>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</si>
  <si>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</si>
  <si>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</si>
  <si>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</si>
  <si>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</si>
  <si>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</si>
  <si>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</si>
  <si>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</si>
  <si>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</si>
  <si>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</si>
  <si>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</si>
  <si>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</si>
  <si>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</si>
  <si>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</si>
  <si>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</si>
  <si>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</si>
  <si>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</si>
  <si>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</si>
  <si>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</si>
  <si>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</si>
  <si>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</si>
  <si>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</si>
  <si>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</si>
  <si>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</si>
  <si>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</si>
  <si>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</si>
  <si>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</si>
  <si>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</si>
  <si>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</si>
  <si>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</si>
  <si>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</si>
  <si>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</si>
  <si>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</si>
  <si>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</si>
  <si>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</si>
  <si>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</si>
  <si>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</si>
  <si>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</si>
  <si>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</si>
  <si>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</si>
  <si>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</si>
  <si>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</si>
  <si>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</si>
  <si>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</si>
  <si>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</si>
  <si>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</si>
  <si>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</si>
  <si>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</si>
  <si>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</si>
  <si>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</si>
  <si>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</si>
  <si>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</si>
  <si>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</si>
  <si>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</si>
  <si>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</si>
  <si>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</si>
  <si>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</si>
  <si>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</si>
  <si>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</si>
  <si>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</si>
  <si>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</si>
  <si>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</si>
  <si>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</si>
  <si>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</si>
  <si>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</si>
  <si>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</si>
  <si>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</si>
  <si>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</si>
  <si>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</si>
  <si>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</si>
  <si>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</si>
  <si>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</si>
  <si>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</si>
  <si>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</si>
  <si>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</si>
  <si>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</si>
  <si>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</si>
  <si>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</si>
  <si>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</si>
  <si>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</si>
  <si>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</si>
  <si>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</si>
  <si>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</si>
  <si>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</si>
  <si>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</si>
  <si>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</si>
  <si>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</si>
  <si>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</si>
  <si>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</si>
  <si>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</si>
  <si>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</si>
  <si>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</si>
  <si>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</si>
  <si>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</si>
  <si>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</si>
  <si>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</si>
  <si>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</si>
  <si>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</si>
  <si>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</si>
  <si>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</si>
  <si>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</si>
  <si>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</si>
  <si>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</si>
  <si>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</si>
  <si>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</si>
  <si>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</si>
  <si>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</si>
  <si>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</si>
  <si>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</si>
  <si>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</si>
  <si>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</si>
  <si>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</si>
  <si>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</si>
  <si>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</si>
  <si>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</si>
  <si>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</si>
  <si>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</si>
  <si>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</si>
  <si>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</si>
  <si>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</si>
  <si>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</si>
  <si>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</si>
  <si>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</si>
  <si>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</si>
  <si>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</si>
  <si>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</si>
  <si>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</si>
  <si>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</si>
  <si>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</si>
  <si>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</si>
  <si>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</si>
  <si>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</si>
  <si>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</si>
  <si>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</si>
  <si>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</si>
  <si>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</si>
  <si>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</si>
  <si>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</si>
  <si>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</si>
  <si>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</si>
  <si>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</si>
  <si>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</si>
  <si>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</si>
  <si>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</si>
  <si>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</si>
  <si>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</si>
  <si>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</si>
  <si>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</si>
  <si>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</si>
  <si>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</si>
  <si>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</si>
  <si>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</si>
  <si>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</si>
  <si>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</si>
  <si>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</si>
  <si>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</si>
  <si>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</si>
  <si>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</si>
  <si>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</si>
  <si>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</si>
  <si>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</si>
  <si>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</si>
  <si>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</si>
  <si>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</si>
  <si>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</si>
  <si>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</si>
  <si>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</si>
  <si>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</si>
  <si>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</si>
  <si>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</si>
  <si>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</si>
  <si>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</si>
  <si>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</si>
  <si>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</si>
  <si>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</si>
  <si>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</si>
  <si>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</si>
  <si>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</si>
  <si>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</si>
  <si>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</si>
  <si>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</si>
  <si>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</si>
  <si>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</si>
  <si>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</si>
  <si>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</si>
  <si>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</si>
  <si>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</si>
  <si>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</si>
  <si>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</si>
  <si>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</si>
  <si>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</si>
  <si>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</si>
  <si>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</si>
  <si>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</si>
  <si>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</si>
  <si>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</si>
  <si>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</si>
  <si>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</si>
  <si>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</si>
  <si>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</si>
  <si>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</si>
  <si>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</si>
  <si>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</si>
  <si>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</si>
  <si>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</si>
  <si>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</si>
  <si>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</si>
  <si>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</si>
  <si>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</si>
  <si>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</si>
  <si>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</si>
  <si>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</si>
  <si>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</si>
  <si>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</si>
  <si>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</si>
  <si>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</si>
  <si>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</si>
  <si>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</si>
  <si>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</si>
  <si>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</si>
  <si>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</si>
  <si>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</si>
  <si>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</si>
  <si>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</si>
  <si>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</si>
  <si>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</si>
  <si>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</si>
  <si>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</si>
  <si>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</si>
  <si>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</si>
  <si>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</si>
  <si>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</si>
  <si>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</si>
  <si>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</si>
  <si>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</si>
  <si>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</si>
  <si>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</si>
  <si>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</si>
  <si>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</si>
  <si>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</si>
  <si>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</si>
  <si>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</si>
  <si>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</si>
  <si>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</si>
  <si>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</si>
  <si>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</si>
  <si>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</si>
  <si>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</si>
  <si>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</si>
  <si>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</si>
  <si>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</si>
  <si>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</si>
  <si>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</si>
  <si>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</si>
  <si>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</si>
  <si>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</si>
  <si>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</si>
  <si>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</si>
  <si>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</si>
  <si>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</si>
  <si>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</si>
  <si>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</si>
  <si>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</si>
  <si>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</si>
  <si>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</si>
  <si>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</si>
  <si>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</si>
  <si>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</si>
  <si>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</si>
  <si>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</si>
  <si>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</si>
  <si>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</si>
  <si>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</si>
  <si>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</si>
  <si>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</si>
  <si>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</si>
  <si>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</si>
  <si>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</si>
  <si>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</si>
  <si>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</si>
  <si>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</si>
  <si>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</si>
  <si>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</si>
  <si>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</si>
  <si>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</si>
  <si>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</si>
  <si>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</si>
  <si>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</si>
  <si>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</si>
  <si>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</si>
  <si>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</si>
  <si>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</si>
  <si>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</si>
  <si>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</si>
  <si>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</si>
  <si>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</si>
  <si>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</si>
  <si>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</si>
  <si>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</si>
  <si>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</si>
  <si>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</si>
  <si>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</si>
  <si>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</si>
  <si>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</si>
  <si>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</si>
  <si>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</si>
  <si>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</si>
  <si>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</si>
  <si>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</si>
  <si>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</si>
  <si>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</si>
  <si>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</si>
  <si>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</si>
  <si>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</si>
  <si>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</si>
  <si>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</si>
  <si>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</si>
  <si>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</si>
  <si>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</si>
  <si>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</si>
  <si>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</si>
  <si>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</si>
  <si>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</si>
  <si>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</si>
  <si>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</si>
  <si>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</si>
  <si>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</si>
  <si>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</si>
  <si>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</si>
  <si>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</si>
  <si>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</si>
  <si>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</si>
  <si>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</si>
  <si>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</si>
  <si>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</si>
  <si>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</si>
  <si>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</si>
  <si>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</si>
  <si>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</si>
  <si>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</si>
  <si>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</si>
  <si>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</si>
  <si>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</si>
  <si>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</si>
  <si>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</si>
  <si>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</si>
  <si>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</si>
  <si>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</si>
  <si>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</si>
  <si>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</si>
  <si>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</si>
  <si>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</si>
  <si>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</si>
  <si>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</si>
  <si>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</si>
  <si>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</si>
  <si>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</si>
  <si>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</si>
  <si>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</si>
  <si>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</si>
  <si>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</si>
  <si>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</si>
  <si>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</si>
  <si>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</si>
  <si>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</si>
  <si>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</si>
  <si>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</si>
  <si>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</si>
  <si>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</si>
  <si>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</si>
  <si>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</si>
  <si>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</si>
  <si>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</si>
  <si>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</si>
  <si>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</si>
  <si>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</si>
  <si>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</si>
  <si>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</si>
  <si>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</si>
  <si>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</si>
  <si>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</si>
  <si>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</si>
  <si>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</si>
  <si>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</si>
  <si>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</si>
  <si>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</si>
  <si>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</si>
  <si>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</si>
  <si>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</si>
  <si>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</si>
  <si>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</si>
  <si>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</si>
  <si>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</si>
  <si>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</si>
  <si>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</si>
  <si>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</si>
  <si>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</si>
  <si>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</si>
  <si>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</si>
  <si>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</si>
  <si>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</si>
  <si>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</si>
  <si>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</si>
  <si>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</si>
  <si>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</si>
  <si>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</si>
  <si>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</si>
  <si>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</si>
  <si>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</si>
  <si>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</si>
  <si>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</si>
  <si>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</si>
  <si>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</si>
  <si>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</si>
  <si>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</si>
  <si>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</si>
  <si>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</si>
  <si>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</si>
  <si>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</si>
  <si>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</si>
  <si>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</si>
  <si>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</si>
  <si>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</si>
  <si>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</si>
  <si>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</si>
  <si>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</si>
  <si>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</si>
  <si>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</si>
  <si>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</si>
  <si>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</si>
  <si>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</si>
  <si>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</si>
  <si>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</si>
  <si>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</si>
  <si>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</si>
  <si>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</si>
  <si>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</si>
  <si>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</si>
  <si>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</si>
  <si>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</si>
  <si>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</si>
  <si>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</si>
  <si>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</si>
  <si>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</si>
  <si>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</si>
  <si>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</si>
  <si>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</si>
  <si>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</si>
  <si>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</si>
  <si>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</si>
  <si>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</si>
  <si>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</si>
  <si>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</si>
  <si>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</si>
  <si>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</si>
  <si>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</si>
  <si>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</si>
  <si>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</si>
  <si>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</si>
  <si>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</si>
  <si>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</si>
  <si>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</si>
  <si>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</si>
  <si>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</si>
  <si>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</si>
  <si>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</si>
  <si>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</si>
  <si>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</si>
  <si>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</si>
  <si>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</si>
  <si>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</si>
  <si>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</si>
  <si>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</si>
  <si>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</si>
  <si>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</si>
  <si>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</si>
  <si>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</si>
  <si>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</si>
  <si>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</si>
  <si>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</si>
  <si>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</si>
  <si>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</si>
  <si>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</si>
  <si>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</si>
  <si>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</si>
  <si>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</si>
  <si>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</si>
  <si>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</si>
  <si>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</si>
  <si>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</si>
  <si>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</si>
  <si>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</si>
  <si>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</si>
  <si>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</si>
  <si>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</si>
  <si>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</si>
  <si>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</si>
  <si>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</si>
  <si>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</si>
  <si>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</si>
  <si>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</si>
  <si>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</si>
  <si>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</si>
  <si>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</si>
  <si>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</si>
  <si>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</si>
  <si>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</si>
  <si>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</si>
  <si>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</si>
  <si>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</si>
  <si>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</si>
  <si>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</si>
  <si>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</si>
  <si>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</si>
  <si>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</si>
  <si>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</si>
  <si>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</si>
  <si>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</si>
  <si>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</si>
  <si>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</si>
  <si>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</si>
  <si>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</si>
  <si>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</si>
  <si>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</si>
  <si>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</si>
  <si>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</si>
  <si>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</si>
  <si>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</si>
  <si>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</si>
  <si>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</si>
  <si>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</si>
  <si>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</si>
  <si>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</si>
  <si>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</si>
  <si>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</si>
  <si>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</si>
  <si>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</si>
  <si>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</si>
  <si>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</si>
  <si>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</si>
  <si>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</si>
  <si>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</si>
  <si>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</si>
  <si>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</si>
  <si>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</si>
  <si>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</si>
  <si>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</si>
  <si>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</si>
  <si>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</si>
  <si>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</si>
  <si>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</si>
  <si>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</si>
  <si>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</si>
  <si>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</si>
  <si>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</si>
  <si>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</si>
  <si>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</si>
  <si>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</si>
  <si>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</si>
  <si>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</si>
  <si>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</si>
  <si>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</si>
  <si>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</si>
  <si>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</si>
  <si>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</si>
  <si>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</si>
  <si>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</si>
  <si>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</si>
  <si>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</si>
  <si>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</si>
  <si>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</si>
  <si>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</si>
  <si>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</si>
  <si>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</si>
  <si>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</si>
  <si>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</si>
  <si>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</si>
  <si>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</si>
  <si>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</si>
  <si>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</si>
  <si>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</si>
  <si>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</si>
  <si>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</si>
  <si>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</si>
  <si>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</si>
  <si>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</si>
  <si>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</si>
  <si>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</si>
  <si>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</si>
  <si>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</si>
  <si>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</si>
  <si>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</si>
  <si>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</si>
  <si>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</si>
  <si>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</si>
  <si>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</si>
  <si>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</si>
  <si>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</si>
  <si>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</si>
  <si>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</si>
  <si>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</si>
  <si>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</si>
  <si>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</si>
  <si>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</si>
  <si>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</si>
  <si>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</si>
  <si>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</si>
  <si>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</si>
  <si>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</si>
  <si>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</si>
  <si>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</si>
  <si>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</si>
  <si>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</si>
  <si>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</si>
  <si>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</si>
  <si>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</si>
  <si>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</si>
  <si>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</si>
  <si>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</si>
  <si>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</si>
  <si>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</si>
  <si>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</si>
  <si>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</si>
  <si>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</si>
  <si>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</si>
  <si>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</si>
  <si>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</si>
  <si>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</si>
  <si>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</si>
  <si>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</si>
  <si>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</si>
  <si>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</si>
  <si>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</si>
  <si>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</si>
  <si>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</si>
  <si>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</si>
  <si>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</si>
  <si>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</si>
  <si>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</si>
  <si>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</si>
  <si>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</si>
  <si>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</si>
  <si>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</si>
  <si>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</si>
  <si>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</si>
  <si>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</si>
  <si>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</si>
  <si>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</si>
  <si>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</si>
  <si>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</si>
  <si>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</si>
  <si>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</si>
  <si>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</si>
  <si>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</si>
  <si>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</si>
  <si>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</si>
  <si>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</si>
  <si>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</si>
  <si>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</si>
  <si>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</si>
  <si>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</si>
  <si>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</si>
  <si>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</si>
  <si>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</si>
  <si>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</si>
  <si>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</si>
  <si>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</si>
  <si>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</si>
  <si>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</si>
  <si>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</si>
  <si>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</si>
  <si>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</si>
  <si>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</si>
  <si>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</si>
  <si>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</si>
  <si>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</si>
  <si>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</si>
  <si>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</si>
  <si>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</si>
  <si>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</si>
  <si>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</si>
  <si>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</si>
  <si>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</si>
  <si>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</si>
  <si>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</si>
  <si>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</si>
  <si>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</si>
  <si>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</si>
  <si>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</si>
  <si>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</si>
  <si>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</si>
  <si>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</si>
  <si>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</si>
  <si>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</si>
  <si>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</si>
  <si>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</si>
  <si>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</si>
  <si>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</si>
  <si>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</si>
  <si>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</si>
  <si>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</si>
  <si>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</si>
  <si>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</si>
  <si>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</si>
  <si>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</si>
  <si>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2021-8-10000187</t>
  </si>
  <si>
    <t> $ 3.575.762.000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</si>
</sst>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3" zoomScale="55" zoomScaleNormal="55" zoomScaleSheetLayoutView="40" zoomScalePageLayoutView="40" workbookViewId="0">
      <selection activeCell="J25" sqref="J25"/>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8" t="s">
        <v>2654</v>
      </c>
      <c r="D2" s="219"/>
      <c r="E2" s="219"/>
      <c r="F2" s="219"/>
      <c r="G2" s="219"/>
      <c r="H2" s="219"/>
      <c r="I2" s="219"/>
      <c r="J2" s="219"/>
      <c r="K2" s="219"/>
      <c r="L2" s="239" t="s">
        <v>2640</v>
      </c>
      <c r="M2" s="239"/>
      <c r="N2" s="244" t="s">
        <v>2641</v>
      </c>
      <c r="O2" s="245"/>
    </row>
    <row r="3" spans="1:20" ht="33" customHeight="1" x14ac:dyDescent="0.3">
      <c r="A3" s="9"/>
      <c r="B3" s="8"/>
      <c r="C3" s="220"/>
      <c r="D3" s="221"/>
      <c r="E3" s="221"/>
      <c r="F3" s="221"/>
      <c r="G3" s="221"/>
      <c r="H3" s="221"/>
      <c r="I3" s="221"/>
      <c r="J3" s="221"/>
      <c r="K3" s="221"/>
      <c r="L3" s="246" t="s">
        <v>1</v>
      </c>
      <c r="M3" s="246"/>
      <c r="N3" s="246" t="s">
        <v>2642</v>
      </c>
      <c r="O3" s="248"/>
    </row>
    <row r="4" spans="1:20" ht="24.75" customHeight="1" thickBot="1" x14ac:dyDescent="0.35">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2683</v>
      </c>
      <c r="D15" s="35"/>
      <c r="E15" s="35"/>
      <c r="F15" s="5"/>
      <c r="G15" s="32" t="s">
        <v>1168</v>
      </c>
      <c r="H15" s="103" t="s">
        <v>163</v>
      </c>
      <c r="I15" s="32" t="s">
        <v>2624</v>
      </c>
      <c r="J15" s="108" t="s">
        <v>2626</v>
      </c>
      <c r="L15" s="224" t="s">
        <v>8</v>
      </c>
      <c r="M15" s="224"/>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6"/>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3">
      <c r="A20" s="9"/>
      <c r="B20" s="109">
        <v>900612066</v>
      </c>
      <c r="C20" s="5"/>
      <c r="D20" s="73"/>
      <c r="E20" s="5"/>
      <c r="F20" s="5"/>
      <c r="G20" s="5"/>
      <c r="H20" s="243"/>
      <c r="I20" s="149" t="s">
        <v>163</v>
      </c>
      <c r="J20" s="150" t="s">
        <v>183</v>
      </c>
      <c r="K20" s="151" t="s">
        <v>2684</v>
      </c>
      <c r="L20" s="152">
        <v>44193</v>
      </c>
      <c r="M20" s="152">
        <v>44561</v>
      </c>
      <c r="N20" s="135">
        <f>+(M20-L20)/30</f>
        <v>12.266666666666667</v>
      </c>
      <c r="O20" s="138"/>
      <c r="U20" s="134"/>
      <c r="V20" s="105">
        <f ca="1">NOW()</f>
        <v>44191.424633564813</v>
      </c>
      <c r="W20" s="105">
        <f ca="1">NOW()</f>
        <v>44191.424633564813</v>
      </c>
    </row>
    <row r="21" spans="1:23" ht="30" customHeight="1" outlineLevel="1" x14ac:dyDescent="0.3">
      <c r="A21" s="9"/>
      <c r="B21" s="71"/>
      <c r="C21" s="5"/>
      <c r="D21" s="5"/>
      <c r="E21" s="5"/>
      <c r="F21" s="5"/>
      <c r="G21" s="5"/>
      <c r="H21" s="70"/>
      <c r="I21" s="149" t="s">
        <v>163</v>
      </c>
      <c r="J21" s="150" t="s">
        <v>172</v>
      </c>
      <c r="K21" s="151" t="s">
        <v>2684</v>
      </c>
      <c r="L21" s="152">
        <v>44193</v>
      </c>
      <c r="M21" s="152">
        <v>44561</v>
      </c>
      <c r="N21" s="135">
        <f t="shared" ref="N21:N35" si="0">+(M21-L21)/30</f>
        <v>12.266666666666667</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9"/>
      <c r="I37" s="130"/>
      <c r="J37" s="130"/>
      <c r="K37" s="130"/>
      <c r="L37" s="130"/>
      <c r="M37" s="130"/>
      <c r="N37" s="130"/>
      <c r="O37" s="131"/>
    </row>
    <row r="38" spans="1:16" ht="21" customHeight="1" x14ac:dyDescent="0.3">
      <c r="A38" s="9"/>
      <c r="B38" s="238" t="str">
        <f>VLOOKUP(B20,EAS!A2:B1439,2,0)</f>
        <v xml:space="preserve">ASOCIACIÓN DE PRODUCTORES DE LA REGION CARIBE </v>
      </c>
      <c r="C38" s="238"/>
      <c r="D38" s="238"/>
      <c r="E38" s="238"/>
      <c r="F38" s="238"/>
      <c r="G38" s="5"/>
      <c r="H38" s="132"/>
      <c r="I38" s="247" t="s">
        <v>7</v>
      </c>
      <c r="J38" s="247"/>
      <c r="K38" s="247"/>
      <c r="L38" s="247"/>
      <c r="M38" s="247"/>
      <c r="N38" s="247"/>
      <c r="O38" s="133"/>
    </row>
    <row r="39" spans="1:16" ht="42.9" customHeight="1" thickBot="1" x14ac:dyDescent="0.35">
      <c r="A39" s="10"/>
      <c r="B39" s="11"/>
      <c r="C39" s="11"/>
      <c r="D39" s="11"/>
      <c r="E39" s="11"/>
      <c r="F39" s="11"/>
      <c r="G39" s="11"/>
      <c r="H39" s="10"/>
      <c r="I39" s="233" t="s">
        <v>2682</v>
      </c>
      <c r="J39" s="233"/>
      <c r="K39" s="233"/>
      <c r="L39" s="233"/>
      <c r="M39" s="233"/>
      <c r="N39" s="233"/>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6"/>
      <c r="P41" s="76"/>
    </row>
    <row r="42" spans="1:16" ht="8.25" customHeight="1" thickBot="1" x14ac:dyDescent="0.35"/>
    <row r="43" spans="1:16" s="19" customFormat="1" ht="31.5" customHeight="1" thickBot="1" x14ac:dyDescent="0.35">
      <c r="A43" s="182" t="s">
        <v>4</v>
      </c>
      <c r="B43" s="183"/>
      <c r="C43" s="183"/>
      <c r="D43" s="183"/>
      <c r="E43" s="183"/>
      <c r="F43" s="183"/>
      <c r="G43" s="183"/>
      <c r="H43" s="183"/>
      <c r="I43" s="183"/>
      <c r="J43" s="183"/>
      <c r="K43" s="183"/>
      <c r="L43" s="183"/>
      <c r="M43" s="183"/>
      <c r="N43" s="183"/>
      <c r="O43" s="184"/>
      <c r="P43" s="76"/>
    </row>
    <row r="44" spans="1:16" ht="15" customHeight="1" x14ac:dyDescent="0.3">
      <c r="A44" s="185" t="s">
        <v>2655</v>
      </c>
      <c r="B44" s="186"/>
      <c r="C44" s="186"/>
      <c r="D44" s="186"/>
      <c r="E44" s="186"/>
      <c r="F44" s="186"/>
      <c r="G44" s="186"/>
      <c r="H44" s="186"/>
      <c r="I44" s="186"/>
      <c r="J44" s="186"/>
      <c r="K44" s="186"/>
      <c r="L44" s="186"/>
      <c r="M44" s="186"/>
      <c r="N44" s="186"/>
      <c r="O44" s="187"/>
    </row>
    <row r="45" spans="1:16" x14ac:dyDescent="0.3">
      <c r="A45" s="188"/>
      <c r="B45" s="189"/>
      <c r="C45" s="189"/>
      <c r="D45" s="189"/>
      <c r="E45" s="189"/>
      <c r="F45" s="189"/>
      <c r="G45" s="189"/>
      <c r="H45" s="189"/>
      <c r="I45" s="189"/>
      <c r="J45" s="189"/>
      <c r="K45" s="189"/>
      <c r="L45" s="189"/>
      <c r="M45" s="189"/>
      <c r="N45" s="189"/>
      <c r="O45" s="19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22" t="s">
        <v>2676</v>
      </c>
      <c r="C48" s="112" t="s">
        <v>32</v>
      </c>
      <c r="D48" s="110"/>
      <c r="E48" s="145">
        <v>42390</v>
      </c>
      <c r="F48" s="145">
        <v>42725</v>
      </c>
      <c r="G48" s="160">
        <f>IF(AND(E48&lt;&gt;"",F48&lt;&gt;""),((F48-E48)/30),"")</f>
        <v>11.166666666666666</v>
      </c>
      <c r="H48" s="114" t="s">
        <v>2677</v>
      </c>
      <c r="I48" s="113" t="s">
        <v>711</v>
      </c>
      <c r="J48" s="113" t="s">
        <v>713</v>
      </c>
      <c r="K48" s="116">
        <v>8420000</v>
      </c>
      <c r="L48" s="115" t="s">
        <v>1148</v>
      </c>
      <c r="M48" s="117">
        <v>1</v>
      </c>
      <c r="N48" s="115" t="s">
        <v>27</v>
      </c>
      <c r="O48" s="115" t="s">
        <v>26</v>
      </c>
      <c r="P48" s="78"/>
    </row>
    <row r="49" spans="1:16" s="6" customFormat="1" ht="24.75" customHeight="1" x14ac:dyDescent="0.3">
      <c r="A49" s="143">
        <v>2</v>
      </c>
      <c r="B49" s="111" t="s">
        <v>2676</v>
      </c>
      <c r="C49" s="112" t="s">
        <v>32</v>
      </c>
      <c r="D49" s="110"/>
      <c r="E49" s="145">
        <v>42748</v>
      </c>
      <c r="F49" s="145">
        <v>43082</v>
      </c>
      <c r="G49" s="160">
        <f t="shared" ref="G49:G50" si="2">IF(AND(E49&lt;&gt;"",F49&lt;&gt;""),((F49-E49)/30),"")</f>
        <v>11.133333333333333</v>
      </c>
      <c r="H49" s="122" t="s">
        <v>2677</v>
      </c>
      <c r="I49" s="113" t="s">
        <v>711</v>
      </c>
      <c r="J49" s="113" t="s">
        <v>713</v>
      </c>
      <c r="K49" s="116">
        <v>11863000</v>
      </c>
      <c r="L49" s="115" t="s">
        <v>1148</v>
      </c>
      <c r="M49" s="117">
        <v>1</v>
      </c>
      <c r="N49" s="115" t="s">
        <v>27</v>
      </c>
      <c r="O49" s="115" t="s">
        <v>26</v>
      </c>
      <c r="P49" s="78"/>
    </row>
    <row r="50" spans="1:16" s="6" customFormat="1" ht="24.75" customHeight="1" x14ac:dyDescent="0.3">
      <c r="A50" s="143">
        <v>3</v>
      </c>
      <c r="B50" s="111" t="s">
        <v>2676</v>
      </c>
      <c r="C50" s="112" t="s">
        <v>32</v>
      </c>
      <c r="D50" s="110"/>
      <c r="E50" s="145">
        <v>43115</v>
      </c>
      <c r="F50" s="145">
        <v>43449</v>
      </c>
      <c r="G50" s="160">
        <f t="shared" si="2"/>
        <v>11.133333333333333</v>
      </c>
      <c r="H50" s="119" t="s">
        <v>2677</v>
      </c>
      <c r="I50" s="113" t="s">
        <v>711</v>
      </c>
      <c r="J50" s="113" t="s">
        <v>713</v>
      </c>
      <c r="K50" s="116">
        <v>10150000</v>
      </c>
      <c r="L50" s="115" t="s">
        <v>1148</v>
      </c>
      <c r="M50" s="117">
        <v>1</v>
      </c>
      <c r="N50" s="115" t="s">
        <v>27</v>
      </c>
      <c r="O50" s="115" t="s">
        <v>26</v>
      </c>
      <c r="P50" s="78"/>
    </row>
    <row r="51" spans="1:16" s="6" customFormat="1" ht="24.75" customHeight="1" outlineLevel="1" x14ac:dyDescent="0.3">
      <c r="A51" s="143">
        <v>4</v>
      </c>
      <c r="B51" s="111" t="s">
        <v>2676</v>
      </c>
      <c r="C51" s="112" t="s">
        <v>32</v>
      </c>
      <c r="D51" s="110"/>
      <c r="E51" s="145">
        <v>43483</v>
      </c>
      <c r="F51" s="145">
        <v>43695</v>
      </c>
      <c r="G51" s="160">
        <f t="shared" ref="G51:G107" si="3">IF(AND(E51&lt;&gt;"",F51&lt;&gt;""),((F51-E51)/30),"")</f>
        <v>7.0666666666666664</v>
      </c>
      <c r="H51" s="114" t="s">
        <v>2677</v>
      </c>
      <c r="I51" s="113" t="s">
        <v>711</v>
      </c>
      <c r="J51" s="113" t="s">
        <v>713</v>
      </c>
      <c r="K51" s="116">
        <v>9642000</v>
      </c>
      <c r="L51" s="115" t="s">
        <v>1148</v>
      </c>
      <c r="M51" s="117">
        <v>1</v>
      </c>
      <c r="N51" s="115" t="s">
        <v>27</v>
      </c>
      <c r="O51" s="115" t="s">
        <v>26</v>
      </c>
      <c r="P51" s="78"/>
    </row>
    <row r="52" spans="1:16" s="7" customFormat="1" ht="24.75" customHeight="1" outlineLevel="1" x14ac:dyDescent="0.3">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2" t="s">
        <v>2633</v>
      </c>
      <c r="B109" s="183"/>
      <c r="C109" s="183"/>
      <c r="D109" s="183"/>
      <c r="E109" s="183"/>
      <c r="F109" s="183"/>
      <c r="G109" s="183"/>
      <c r="H109" s="183"/>
      <c r="I109" s="183"/>
      <c r="J109" s="183"/>
      <c r="K109" s="183"/>
      <c r="L109" s="183"/>
      <c r="M109" s="183"/>
      <c r="N109" s="183"/>
      <c r="O109" s="184"/>
      <c r="P109" s="76"/>
    </row>
    <row r="110" spans="1:16" ht="15" customHeight="1" x14ac:dyDescent="0.3">
      <c r="A110" s="185" t="s">
        <v>2656</v>
      </c>
      <c r="B110" s="186"/>
      <c r="C110" s="186"/>
      <c r="D110" s="186"/>
      <c r="E110" s="186"/>
      <c r="F110" s="186"/>
      <c r="G110" s="186"/>
      <c r="H110" s="186"/>
      <c r="I110" s="186"/>
      <c r="J110" s="186"/>
      <c r="K110" s="186"/>
      <c r="L110" s="186"/>
      <c r="M110" s="186"/>
      <c r="N110" s="186"/>
      <c r="O110" s="187"/>
    </row>
    <row r="111" spans="1:16" ht="15" thickBot="1" x14ac:dyDescent="0.3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5">
      <c r="I112" s="196" t="s">
        <v>9</v>
      </c>
      <c r="J112" s="197"/>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3">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5" t="s">
        <v>2643</v>
      </c>
      <c r="J167" s="216"/>
      <c r="K167" s="216"/>
      <c r="L167" s="216"/>
      <c r="M167" s="216"/>
      <c r="N167" s="216"/>
      <c r="O167" s="217"/>
      <c r="U167" s="51"/>
    </row>
    <row r="168" spans="1:28" x14ac:dyDescent="0.3">
      <c r="A168" s="9"/>
      <c r="B168" s="234" t="s">
        <v>2658</v>
      </c>
      <c r="C168" s="234"/>
      <c r="D168" s="234"/>
      <c r="E168" s="8"/>
      <c r="F168" s="5"/>
      <c r="H168" s="81" t="s">
        <v>2657</v>
      </c>
      <c r="I168" s="215"/>
      <c r="J168" s="216"/>
      <c r="K168" s="216"/>
      <c r="L168" s="216"/>
      <c r="M168" s="216"/>
      <c r="N168" s="216"/>
      <c r="O168" s="217"/>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2668</v>
      </c>
      <c r="B172" s="205"/>
      <c r="C172" s="205"/>
      <c r="D172" s="205"/>
      <c r="E172" s="205"/>
      <c r="F172" s="205"/>
      <c r="G172" s="205"/>
      <c r="H172" s="205"/>
      <c r="I172" s="205"/>
      <c r="J172" s="205"/>
      <c r="K172" s="205"/>
      <c r="L172" s="205"/>
      <c r="M172" s="205"/>
      <c r="N172" s="205"/>
      <c r="O172" s="206"/>
      <c r="P172" s="76"/>
    </row>
    <row r="173" spans="1:28" ht="15" customHeight="1" x14ac:dyDescent="0.3">
      <c r="A173" s="198" t="s">
        <v>2674</v>
      </c>
      <c r="B173" s="199"/>
      <c r="C173" s="199"/>
      <c r="D173" s="199"/>
      <c r="E173" s="199"/>
      <c r="F173" s="199"/>
      <c r="G173" s="199"/>
      <c r="H173" s="199"/>
      <c r="I173" s="199"/>
      <c r="J173" s="199"/>
      <c r="K173" s="199"/>
      <c r="L173" s="199"/>
      <c r="M173" s="199"/>
      <c r="N173" s="199"/>
      <c r="O173" s="200"/>
    </row>
    <row r="174" spans="1:28" ht="24" thickBot="1" x14ac:dyDescent="0.3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4" x14ac:dyDescent="0.3">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4" x14ac:dyDescent="0.3">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4"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0</v>
      </c>
      <c r="F185" s="92"/>
      <c r="G185" s="93"/>
      <c r="H185" s="88"/>
      <c r="I185" s="90" t="s">
        <v>2627</v>
      </c>
      <c r="J185" s="166">
        <f>+SUM(M179:M183)</f>
        <v>0.02</v>
      </c>
      <c r="K185" s="236" t="s">
        <v>2628</v>
      </c>
      <c r="L185" s="236"/>
      <c r="M185" s="94">
        <f>+J185*(SUM(K20:K35))</f>
        <v>0</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6"/>
      <c r="P188" s="76"/>
    </row>
    <row r="189" spans="1:28" ht="15" customHeight="1" x14ac:dyDescent="0.3">
      <c r="A189" s="198" t="s">
        <v>19</v>
      </c>
      <c r="B189" s="199"/>
      <c r="C189" s="199"/>
      <c r="D189" s="199"/>
      <c r="E189" s="199"/>
      <c r="F189" s="199"/>
      <c r="G189" s="199"/>
      <c r="H189" s="199"/>
      <c r="I189" s="199"/>
      <c r="J189" s="199"/>
      <c r="K189" s="199"/>
      <c r="L189" s="199"/>
      <c r="M189" s="199"/>
      <c r="N189" s="199"/>
      <c r="O189" s="200"/>
    </row>
    <row r="190" spans="1:28" ht="15" thickBot="1" x14ac:dyDescent="0.35">
      <c r="A190" s="201"/>
      <c r="B190" s="202"/>
      <c r="C190" s="202"/>
      <c r="D190" s="202"/>
      <c r="E190" s="202"/>
      <c r="F190" s="202"/>
      <c r="G190" s="202"/>
      <c r="H190" s="202"/>
      <c r="I190" s="202"/>
      <c r="J190" s="202"/>
      <c r="K190" s="202"/>
      <c r="L190" s="202"/>
      <c r="M190" s="202"/>
      <c r="N190" s="202"/>
      <c r="O190" s="203"/>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5" t="s">
        <v>2636</v>
      </c>
      <c r="C192" s="195"/>
      <c r="E192" s="5" t="s">
        <v>20</v>
      </c>
      <c r="H192" s="26" t="s">
        <v>24</v>
      </c>
      <c r="J192" s="5" t="s">
        <v>2637</v>
      </c>
      <c r="K192" s="5"/>
      <c r="M192" s="5"/>
      <c r="N192" s="5"/>
      <c r="O192" s="8"/>
      <c r="Q192" s="154"/>
      <c r="R192" s="155"/>
      <c r="S192" s="155"/>
      <c r="T192" s="154"/>
    </row>
    <row r="193" spans="1:18" x14ac:dyDescent="0.3">
      <c r="A193" s="9"/>
      <c r="C193" s="125">
        <v>43815</v>
      </c>
      <c r="D193" s="5"/>
      <c r="E193" s="126">
        <v>3382</v>
      </c>
      <c r="F193" s="5"/>
      <c r="G193" s="5"/>
      <c r="H193" s="147" t="s">
        <v>2678</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6"/>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5" t="s">
        <v>2659</v>
      </c>
      <c r="C199" s="235"/>
      <c r="D199" s="235"/>
      <c r="E199" s="235"/>
      <c r="F199" s="235"/>
      <c r="G199" s="235"/>
      <c r="H199" s="235"/>
      <c r="I199" s="235"/>
      <c r="J199" s="235"/>
      <c r="K199" s="235"/>
      <c r="L199" s="235"/>
      <c r="M199" s="235"/>
      <c r="N199" s="235"/>
      <c r="O199" s="8"/>
    </row>
    <row r="200" spans="1:18" x14ac:dyDescent="0.3">
      <c r="A200" s="9"/>
      <c r="B200" s="192"/>
      <c r="C200" s="192"/>
      <c r="D200" s="192"/>
      <c r="E200" s="192"/>
      <c r="F200" s="192"/>
      <c r="G200" s="192"/>
      <c r="H200" s="192"/>
      <c r="I200" s="192"/>
      <c r="J200" s="192"/>
      <c r="K200" s="192"/>
      <c r="L200" s="192"/>
      <c r="M200" s="192"/>
      <c r="N200" s="192"/>
      <c r="O200" s="8"/>
    </row>
    <row r="201" spans="1:18" x14ac:dyDescent="0.3">
      <c r="A201" s="9"/>
      <c r="B201" s="193" t="s">
        <v>2648</v>
      </c>
      <c r="C201" s="194"/>
      <c r="D201" s="194"/>
      <c r="E201" s="194"/>
      <c r="F201" s="194"/>
      <c r="G201" s="194"/>
      <c r="H201" s="194"/>
      <c r="I201" s="194"/>
      <c r="J201" s="194"/>
      <c r="K201" s="194"/>
      <c r="L201" s="194"/>
      <c r="M201" s="194"/>
      <c r="N201" s="19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2678</v>
      </c>
      <c r="D211" s="21"/>
      <c r="G211" s="27" t="s">
        <v>2620</v>
      </c>
      <c r="H211" s="148" t="s">
        <v>2679</v>
      </c>
      <c r="J211" s="27" t="s">
        <v>2622</v>
      </c>
      <c r="K211" s="148" t="s">
        <v>2679</v>
      </c>
      <c r="L211" s="21"/>
      <c r="M211" s="21"/>
      <c r="N211" s="21"/>
      <c r="O211" s="8"/>
    </row>
    <row r="212" spans="1:15" x14ac:dyDescent="0.3">
      <c r="A212" s="9"/>
      <c r="B212" s="27" t="s">
        <v>2619</v>
      </c>
      <c r="C212" s="147" t="s">
        <v>2678</v>
      </c>
      <c r="D212" s="21"/>
      <c r="G212" s="27" t="s">
        <v>2621</v>
      </c>
      <c r="H212" s="148" t="s">
        <v>2680</v>
      </c>
      <c r="J212" s="27" t="s">
        <v>2623</v>
      </c>
      <c r="K212" s="147"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2020-11-20T15:12:35Z</cp:lastPrinted>
  <dcterms:created xsi:type="dcterms:W3CDTF">2020-10-14T21:57:42Z</dcterms:created>
  <dcterms:modified xsi:type="dcterms:W3CDTF">2020-12-26T15:11:30Z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