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<sst xmlns="http://schemas.openxmlformats.org/spreadsheetml/2006/main" count="3509" uniqueCount="2756">
  <si>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</si>
  <si>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</si>
  <si>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</si>
  <si>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</si>
  <si>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</si>
  <si>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</si>
  <si>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</si>
  <si>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</si>
  <si>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</si>
  <si>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</si>
  <si>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</si>
  <si>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</si>
  <si>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</si>
  <si>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</si>
  <si>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</si>
  <si>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</si>
  <si>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</si>
  <si>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</si>
  <si>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</si>
  <si>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</si>
  <si>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</si>
  <si>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</si>
  <si>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</si>
  <si>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</si>
  <si>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</si>
  <si>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</si>
  <si>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</si>
  <si>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</si>
  <si>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</si>
  <si>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</si>
  <si>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</si>
  <si>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</si>
  <si>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</si>
  <si>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</si>
  <si>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</si>
  <si>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</si>
  <si>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</si>
  <si>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</si>
  <si>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</si>
  <si>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</si>
  <si>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</si>
  <si>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</si>
  <si>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</si>
  <si>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</si>
  <si>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</si>
  <si>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</si>
  <si>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</si>
  <si>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</si>
  <si>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</si>
  <si>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</si>
  <si>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</si>
  <si>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</si>
  <si>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</si>
  <si>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</si>
  <si>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</si>
  <si>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</si>
  <si>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</si>
  <si>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</si>
  <si>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</si>
  <si>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</si>
  <si>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</si>
  <si>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</si>
  <si>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</si>
  <si>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</si>
  <si>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</si>
  <si>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</si>
  <si>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</si>
  <si>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</si>
  <si>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</si>
  <si>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</si>
  <si>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</si>
  <si>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</si>
  <si>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</si>
  <si>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</si>
  <si>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</si>
  <si>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</si>
  <si>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</si>
  <si>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</si>
  <si>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</si>
  <si>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</si>
  <si>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</si>
  <si>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</si>
  <si>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</si>
  <si>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</si>
  <si>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</si>
  <si>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</si>
  <si>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</si>
  <si>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</si>
  <si>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</si>
  <si>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</si>
  <si>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</si>
  <si>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</si>
  <si>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</si>
  <si>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</si>
  <si>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</si>
  <si>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</si>
  <si>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</si>
  <si>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</si>
  <si>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</si>
  <si>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</si>
  <si>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</si>
  <si>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</si>
  <si>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</si>
  <si>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</si>
  <si>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</si>
  <si>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</si>
  <si>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</si>
  <si>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</si>
  <si>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</si>
  <si>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</si>
  <si>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</si>
  <si>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</si>
  <si>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</si>
  <si>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</si>
  <si>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</si>
  <si>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</si>
  <si>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</si>
  <si>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</si>
  <si>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</si>
  <si>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</si>
  <si>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</si>
  <si>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</si>
  <si>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</si>
  <si>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</si>
  <si>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</si>
  <si>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</si>
  <si>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</si>
  <si>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</si>
  <si>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</si>
  <si>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</si>
  <si>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</si>
  <si>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</si>
  <si>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</si>
  <si>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</si>
  <si>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</si>
  <si>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</si>
  <si>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</si>
  <si>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</si>
  <si>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</si>
  <si>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</si>
  <si>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</si>
  <si>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</si>
  <si>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</si>
  <si>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</si>
  <si>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</si>
  <si>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</si>
  <si>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</si>
  <si>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</si>
  <si>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</si>
  <si>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</si>
  <si>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</si>
  <si>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</si>
  <si>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</si>
  <si>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</si>
  <si>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</si>
  <si>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</si>
  <si>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</si>
  <si>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</si>
  <si>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</si>
  <si>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</si>
  <si>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</si>
  <si>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</si>
  <si>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</si>
  <si>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</si>
  <si>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</si>
  <si>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</si>
  <si>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</si>
  <si>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</si>
  <si>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</si>
  <si>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</si>
  <si>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</si>
  <si>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</si>
  <si>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</si>
  <si>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</si>
  <si>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</si>
  <si>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</si>
  <si>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</si>
  <si>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</si>
  <si>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</si>
  <si>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</si>
  <si>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</si>
  <si>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</si>
  <si>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</si>
  <si>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</si>
  <si>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</si>
  <si>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</si>
  <si>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</si>
  <si>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</si>
  <si>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</si>
  <si>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</si>
  <si>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</si>
  <si>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</si>
  <si>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</si>
  <si>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</si>
  <si>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</si>
  <si>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</si>
  <si>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</si>
  <si>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</si>
  <si>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</si>
  <si>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</si>
  <si>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</si>
  <si>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</si>
  <si>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</si>
  <si>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</si>
  <si>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</si>
  <si>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</si>
  <si>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</si>
  <si>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</si>
  <si>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</si>
  <si>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</si>
  <si>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</si>
  <si>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</si>
  <si>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</si>
  <si>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</si>
  <si>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</si>
  <si>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</si>
  <si>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</si>
  <si>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</si>
  <si>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</si>
  <si>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</si>
  <si>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</si>
  <si>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</si>
  <si>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</si>
  <si>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</si>
  <si>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</si>
  <si>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</si>
  <si>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</si>
  <si>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</si>
  <si>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</si>
  <si>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</si>
  <si>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</si>
  <si>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</si>
  <si>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</si>
  <si>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</si>
  <si>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</si>
  <si>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</si>
  <si>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</si>
  <si>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</si>
  <si>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</si>
  <si>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</si>
  <si>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</si>
  <si>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</si>
  <si>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</si>
  <si>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</si>
  <si>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</si>
  <si>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</si>
  <si>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</si>
  <si>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</si>
  <si>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</si>
  <si>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</si>
  <si>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</si>
  <si>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</si>
  <si>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</si>
  <si>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</si>
  <si>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</si>
  <si>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</si>
  <si>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</si>
  <si>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</si>
  <si>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</si>
  <si>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</si>
  <si>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</si>
  <si>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</si>
  <si>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</si>
  <si>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</si>
  <si>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</si>
  <si>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</si>
  <si>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</si>
  <si>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</si>
  <si>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</si>
  <si>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</si>
  <si>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</si>
  <si>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</si>
  <si>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</si>
  <si>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</si>
  <si>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</si>
  <si>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</si>
  <si>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</si>
  <si>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</si>
  <si>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</si>
  <si>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</si>
  <si>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</si>
  <si>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</si>
  <si>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</si>
  <si>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</si>
  <si>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</si>
  <si>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</si>
  <si>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</si>
  <si>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</si>
  <si>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</si>
  <si>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</si>
  <si>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</si>
  <si>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</si>
  <si>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</si>
  <si>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</si>
  <si>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</si>
  <si>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</si>
  <si>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</si>
  <si>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</si>
  <si>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</si>
  <si>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</si>
  <si>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</si>
  <si>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</si>
  <si>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</si>
  <si>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</si>
  <si>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</si>
  <si>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</si>
  <si>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</si>
  <si>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</si>
  <si>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</si>
  <si>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</si>
  <si>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</si>
  <si>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</si>
  <si>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</si>
  <si>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</si>
  <si>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</si>
  <si>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</si>
  <si>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</si>
  <si>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</si>
  <si>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</si>
  <si>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</si>
  <si>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</si>
  <si>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</si>
  <si>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</si>
  <si>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</si>
  <si>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</si>
  <si>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</si>
  <si>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</si>
  <si>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</si>
  <si>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</si>
  <si>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</si>
  <si>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</si>
  <si>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</si>
  <si>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</si>
  <si>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</si>
  <si>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</si>
  <si>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</si>
  <si>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</si>
  <si>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</si>
  <si>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</si>
  <si>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</si>
  <si>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</si>
  <si>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</si>
  <si>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</si>
  <si>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</si>
  <si>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</si>
  <si>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</si>
  <si>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</si>
  <si>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</si>
  <si>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</si>
  <si>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</si>
  <si>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</si>
  <si>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</si>
  <si>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</si>
  <si>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</si>
  <si>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</si>
  <si>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</si>
  <si>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</si>
  <si>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</si>
  <si>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</si>
  <si>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</si>
  <si>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</si>
  <si>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</si>
  <si>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</si>
  <si>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</si>
  <si>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</si>
  <si>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</si>
  <si>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</si>
  <si>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</si>
  <si>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</si>
  <si>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</si>
  <si>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</si>
  <si>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</si>
  <si>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</si>
  <si>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</si>
  <si>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</si>
  <si>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</si>
  <si>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</si>
  <si>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</si>
  <si>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</si>
  <si>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</si>
  <si>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</si>
  <si>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</si>
  <si>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</si>
  <si>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</si>
  <si>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</si>
  <si>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</si>
  <si>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</si>
  <si>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</si>
  <si>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</si>
  <si>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</si>
  <si>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</si>
  <si>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</si>
  <si>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</si>
  <si>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</si>
  <si>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</si>
  <si>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</si>
  <si>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</si>
  <si>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</si>
  <si>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</si>
  <si>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</si>
  <si>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</si>
  <si>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</si>
  <si>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</si>
  <si>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</si>
  <si>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</si>
  <si>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</si>
  <si>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</si>
  <si>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</si>
  <si>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</si>
  <si>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</si>
  <si>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</si>
  <si>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</si>
  <si>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</si>
  <si>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</si>
  <si>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</si>
  <si>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</si>
  <si>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</si>
  <si>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</si>
  <si>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</si>
  <si>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</si>
  <si>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</si>
  <si>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</si>
  <si>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</si>
  <si>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</si>
  <si>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</si>
  <si>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</si>
  <si>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</si>
  <si>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</si>
  <si>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</si>
  <si>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</si>
  <si>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</si>
  <si>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</si>
  <si>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</si>
  <si>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</si>
  <si>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</si>
  <si>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</si>
  <si>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</si>
  <si>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</si>
  <si>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</si>
  <si>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</si>
  <si>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</si>
  <si>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</si>
  <si>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</si>
  <si>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</si>
  <si>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</si>
  <si>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</si>
  <si>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</si>
  <si>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</si>
  <si>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</si>
  <si>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</si>
  <si>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</si>
  <si>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</si>
  <si>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</si>
  <si>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</si>
  <si>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</si>
  <si>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</si>
  <si>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</si>
  <si>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</si>
  <si>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</si>
  <si>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</si>
  <si>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</si>
  <si>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</si>
  <si>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</si>
  <si>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</si>
  <si>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</si>
  <si>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</si>
  <si>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</si>
  <si>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</si>
  <si>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</si>
  <si>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</si>
  <si>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</si>
  <si>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</si>
  <si>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</si>
  <si>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</si>
  <si>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</si>
  <si>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</si>
  <si>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</si>
  <si>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</si>
  <si>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</si>
  <si>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</si>
  <si>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</si>
  <si>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</si>
  <si>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</si>
  <si>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</si>
  <si>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</si>
  <si>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</si>
  <si>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</si>
  <si>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</si>
  <si>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</si>
  <si>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</si>
  <si>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</si>
  <si>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</si>
  <si>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</si>
  <si>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</si>
  <si>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</si>
  <si>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</si>
  <si>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</si>
  <si>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</si>
  <si>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</si>
  <si>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</si>
  <si>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</si>
  <si>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</si>
  <si>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</si>
  <si>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</si>
  <si>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</si>
  <si>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</si>
  <si>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</si>
  <si>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</si>
  <si>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</si>
  <si>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</si>
  <si>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</si>
  <si>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</si>
  <si>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</si>
  <si>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</si>
  <si>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</si>
  <si>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</si>
  <si>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</si>
  <si>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</si>
  <si>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</si>
  <si>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</si>
  <si>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</si>
  <si>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</si>
  <si>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</si>
  <si>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</si>
  <si>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</si>
  <si>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</si>
  <si>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</si>
  <si>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</si>
  <si>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</si>
  <si>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</si>
  <si>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</si>
  <si>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</si>
  <si>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</si>
  <si>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</si>
  <si>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</si>
  <si>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</si>
  <si>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</si>
  <si>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</si>
  <si>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</si>
  <si>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</si>
  <si>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</si>
  <si>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</si>
  <si>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</si>
  <si>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</si>
  <si>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</si>
  <si>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</si>
  <si>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</si>
  <si>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</si>
  <si>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</si>
  <si>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</si>
  <si>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</si>
  <si>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</si>
  <si>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</si>
  <si>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</si>
  <si>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</si>
  <si>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</si>
  <si>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</si>
  <si>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</si>
  <si>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</si>
  <si>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</si>
  <si>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</si>
  <si>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</si>
  <si>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</si>
  <si>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</si>
  <si>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</si>
  <si>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</si>
  <si>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</si>
  <si>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</si>
  <si>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</si>
  <si>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</si>
  <si>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</si>
  <si>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</si>
  <si>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</si>
  <si>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</si>
  <si>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</si>
  <si>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</si>
  <si>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</si>
  <si>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</si>
  <si>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</si>
  <si>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</si>
  <si>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</si>
  <si>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</si>
  <si>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</si>
  <si>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</si>
  <si>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</si>
  <si>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</si>
  <si>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</si>
  <si>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</si>
  <si>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</si>
  <si>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</si>
  <si>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</si>
  <si>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</si>
  <si>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</si>
  <si>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</si>
  <si>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</si>
  <si>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</si>
  <si>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</si>
  <si>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</si>
  <si>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</si>
  <si>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</si>
  <si>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</si>
  <si>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</si>
  <si>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</si>
  <si>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</si>
  <si>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</si>
  <si>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</si>
  <si>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</si>
  <si>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</si>
  <si>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</si>
  <si>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</si>
  <si>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</si>
  <si>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</si>
  <si>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</si>
  <si>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</si>
  <si>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</si>
  <si>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</si>
  <si>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</si>
  <si>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</si>
  <si>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</si>
  <si>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</si>
  <si>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</si>
  <si>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</si>
  <si>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</si>
  <si>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</si>
  <si>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</si>
  <si>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</si>
  <si>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</si>
  <si>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</si>
  <si>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</si>
  <si>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</si>
  <si>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</si>
  <si>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</si>
  <si>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</si>
  <si>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</si>
  <si>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</si>
  <si>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</si>
  <si>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</si>
  <si>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</si>
  <si>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</si>
  <si>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</si>
  <si>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</si>
  <si>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</si>
  <si>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</si>
  <si>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</si>
  <si>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</si>
  <si>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</si>
  <si>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</si>
  <si>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</si>
  <si>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</si>
  <si>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</si>
  <si>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</si>
  <si>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</si>
  <si>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</si>
  <si>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</si>
  <si>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</si>
  <si>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</si>
  <si>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</si>
  <si>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</si>
  <si>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</si>
  <si>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</si>
  <si>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</si>
  <si>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</si>
  <si>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</si>
  <si>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</si>
  <si>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</si>
  <si>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</si>
  <si>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</si>
  <si>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</si>
  <si>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</si>
  <si>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</si>
  <si>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</si>
  <si>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</si>
  <si>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</si>
  <si>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</si>
  <si>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</si>
  <si>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</si>
  <si>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</si>
  <si>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</si>
  <si>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</si>
  <si>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</si>
  <si>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</si>
  <si>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</si>
  <si>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</si>
  <si>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</si>
  <si>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</si>
  <si>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</si>
  <si>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</si>
  <si>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</si>
  <si>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</si>
  <si>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</si>
  <si>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</si>
  <si>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</si>
  <si>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</si>
  <si>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</si>
  <si>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</si>
  <si>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</si>
  <si>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</si>
  <si>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</si>
  <si>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</si>
  <si>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</si>
  <si>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</si>
  <si>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</si>
  <si>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</si>
  <si>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</si>
  <si>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</si>
  <si>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</si>
  <si>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</si>
  <si>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</si>
  <si>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</si>
  <si>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</si>
  <si>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</si>
  <si>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</si>
  <si>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</si>
  <si>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</si>
  <si>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</si>
  <si>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</si>
  <si>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</si>
  <si>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</si>
  <si>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</si>
  <si>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</si>
  <si>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</si>
  <si>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</si>
  <si>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</si>
  <si>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</si>
  <si>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</si>
  <si>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</si>
  <si>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</si>
  <si>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</si>
  <si>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</si>
  <si>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</si>
  <si>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</si>
  <si>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</si>
  <si>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</si>
  <si>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</si>
  <si>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</si>
  <si>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</si>
  <si>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</si>
  <si>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</si>
  <si>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</si>
  <si>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</si>
  <si>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</si>
  <si>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</si>
  <si>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</si>
  <si>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</si>
  <si>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</si>
  <si>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</si>
  <si>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</si>
  <si>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</si>
  <si>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</si>
  <si>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</si>
  <si>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</si>
  <si>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</si>
  <si>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</si>
  <si>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</si>
  <si>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</si>
  <si>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</si>
  <si>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</si>
  <si>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</si>
  <si>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</si>
  <si>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</si>
  <si>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</si>
  <si>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</si>
  <si>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</si>
  <si>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</si>
  <si>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</si>
  <si>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</si>
  <si>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</si>
  <si>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</si>
  <si>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</si>
  <si>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</si>
  <si>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</si>
  <si>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</si>
  <si>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</si>
  <si>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</si>
  <si>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</si>
  <si>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</si>
  <si>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</si>
  <si>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</si>
  <si>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</si>
  <si>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</si>
  <si>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</si>
  <si>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</si>
  <si>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</si>
  <si>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</si>
  <si>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</si>
  <si>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</si>
  <si>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</si>
  <si>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</si>
  <si>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</si>
  <si>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</si>
  <si>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</si>
  <si>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</si>
  <si>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</si>
  <si>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</si>
  <si>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</si>
  <si>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</si>
  <si>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</si>
  <si>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</si>
  <si>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</si>
  <si>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</si>
  <si>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</si>
  <si>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</si>
  <si>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</si>
  <si>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</si>
  <si>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</si>
  <si>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</si>
  <si>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</si>
  <si>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</si>
  <si>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</si>
  <si>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</si>
  <si>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</si>
  <si>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</si>
  <si>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</si>
  <si>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</si>
  <si>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</si>
  <si>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</si>
  <si>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</si>
  <si>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</si>
  <si>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</si>
  <si>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</si>
  <si>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</si>
  <si>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</si>
  <si>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</si>
  <si>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</si>
  <si>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</si>
  <si>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</si>
  <si>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</si>
  <si>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</si>
  <si>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</si>
  <si>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</si>
  <si>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</si>
  <si>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</si>
  <si>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</si>
  <si>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</si>
  <si>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</si>
  <si>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</si>
  <si>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</si>
  <si>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</si>
  <si>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</si>
  <si>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</si>
  <si>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</si>
  <si>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</si>
  <si>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</si>
  <si>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</si>
  <si>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</si>
  <si>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</si>
  <si>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</si>
  <si>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</si>
  <si>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</si>
  <si>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</si>
  <si>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</si>
  <si>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</si>
  <si>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</si>
  <si>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</si>
  <si>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</si>
  <si>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</si>
  <si>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</si>
  <si>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</si>
  <si>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</si>
  <si>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</si>
  <si>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</si>
  <si>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</si>
  <si>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</si>
  <si>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</si>
  <si>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</si>
  <si>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</si>
  <si>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</si>
  <si>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</si>
  <si>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</si>
  <si>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</si>
  <si>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</si>
  <si>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</si>
  <si>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</si>
  <si>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</si>
  <si>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</si>
  <si>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</si>
  <si>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</si>
  <si>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</si>
  <si>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</si>
  <si>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</si>
  <si>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</si>
  <si>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</si>
  <si>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</si>
  <si>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</si>
  <si>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</si>
  <si>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</si>
  <si>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</si>
  <si>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</si>
  <si>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</si>
  <si>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</si>
  <si>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</si>
  <si>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</si>
  <si>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</si>
  <si>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</si>
  <si>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</si>
  <si>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</si>
  <si>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</si>
  <si>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</si>
  <si>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</si>
  <si>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</si>
  <si>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</si>
  <si>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</si>
  <si>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</si>
  <si>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</si>
  <si>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</si>
  <si>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</si>
  <si>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</si>
  <si>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</si>
  <si>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</si>
  <si>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</si>
  <si>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</si>
  <si>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</si>
  <si>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</si>
  <si>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</si>
  <si>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</si>
  <si>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</si>
  <si>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</si>
  <si>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</si>
  <si>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</si>
  <si>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</si>
  <si>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</si>
  <si>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</si>
  <si>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</si>
  <si>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</si>
  <si>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</si>
  <si>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</si>
  <si>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</si>
  <si>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</si>
  <si>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</si>
  <si>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</si>
  <si>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</si>
  <si>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</si>
  <si>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</si>
  <si>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</si>
  <si>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</si>
  <si>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</si>
  <si>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</si>
  <si>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</si>
  <si>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</si>
  <si>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</si>
  <si>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</si>
  <si>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</si>
  <si>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</si>
  <si>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</si>
  <si>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</si>
  <si>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</si>
  <si>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</si>
  <si>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</si>
  <si>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</si>
  <si>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</si>
  <si>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</si>
  <si>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</si>
  <si>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</si>
  <si>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</si>
  <si>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</si>
  <si>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</si>
  <si>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</si>
  <si>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</si>
  <si>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</si>
  <si>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</si>
  <si>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</si>
  <si>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</si>
  <si>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</si>
  <si>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</si>
  <si>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</si>
  <si>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</si>
  <si>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</si>
  <si>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</si>
  <si>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</si>
  <si>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</si>
  <si>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</si>
  <si>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</si>
  <si>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</si>
  <si>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</si>
  <si>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</si>
  <si>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</si>
  <si>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</si>
  <si>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</si>
  <si>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</si>
  <si>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</si>
  <si>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</si>
  <si>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</si>
  <si>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</si>
  <si>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</si>
  <si>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</si>
  <si>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</si>
  <si>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</si>
  <si>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</si>
  <si>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</si>
  <si>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</si>
  <si>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</si>
  <si>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</si>
  <si>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</si>
  <si>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</si>
  <si>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</si>
  <si>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</si>
  <si>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</si>
  <si>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</si>
  <si>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</si>
  <si>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</si>
  <si>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</si>
  <si>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</si>
  <si>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</si>
  <si>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</si>
  <si>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</si>
  <si>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</si>
  <si>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</si>
  <si>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</si>
  <si>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</si>
  <si>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</si>
  <si>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</si>
  <si>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</si>
  <si>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</si>
  <si>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</si>
  <si>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</si>
  <si>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</si>
  <si>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</si>
  <si>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</si>
  <si>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</si>
  <si>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</si>
  <si>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</si>
  <si>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</si>
  <si>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</si>
  <si>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</si>
  <si>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</si>
  <si>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</si>
  <si>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</si>
  <si>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</si>
  <si>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</si>
  <si>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</si>
  <si>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</si>
  <si>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</si>
  <si>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</si>
  <si>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</si>
  <si>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</si>
  <si>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</si>
  <si>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</si>
  <si>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</si>
  <si>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</si>
  <si>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</si>
  <si>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</si>
  <si>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</si>
  <si>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</si>
  <si>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</si>
  <si>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</si>
  <si>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</si>
  <si>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</si>
  <si>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</si>
  <si>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</si>
  <si>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</si>
  <si>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</si>
  <si>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</si>
  <si>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</si>
  <si>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</si>
  <si>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</si>
  <si>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</si>
  <si>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</si>
  <si>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</si>
  <si>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</si>
  <si>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</si>
  <si>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</si>
  <si>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</si>
  <si>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</si>
  <si>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</si>
  <si>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</si>
  <si>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</si>
  <si>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</si>
  <si>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</si>
  <si>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</si>
  <si>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</si>
  <si>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</si>
  <si>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</si>
  <si>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</si>
  <si>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</si>
  <si>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</si>
  <si>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</si>
  <si>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</si>
  <si>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</si>
  <si>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</si>
  <si>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</si>
  <si>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</si>
  <si>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</si>
  <si>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</si>
  <si>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</si>
  <si>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</si>
  <si>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</si>
  <si>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</si>
  <si>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</si>
  <si>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</si>
  <si>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</si>
  <si>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</si>
  <si>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</si>
  <si>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</si>
  <si>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</si>
  <si>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</si>
  <si>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</si>
  <si>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</si>
  <si>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</si>
  <si>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</si>
  <si>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</si>
  <si>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</si>
  <si>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</si>
  <si>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</si>
  <si>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</si>
  <si>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</si>
  <si>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</si>
  <si>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</si>
  <si>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</si>
  <si>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</si>
  <si>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</si>
  <si>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</si>
  <si>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</si>
  <si>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</si>
  <si>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</si>
  <si>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</si>
  <si>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</si>
  <si>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</si>
  <si>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</si>
  <si>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</si>
  <si>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</si>
  <si>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</si>
  <si>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</si>
  <si>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</si>
  <si>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</si>
  <si>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</si>
  <si>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</si>
  <si>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</si>
  <si>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</si>
  <si>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</si>
  <si>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</si>
  <si>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</si>
  <si>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</si>
  <si>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</si>
  <si>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</si>
  <si>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</si>
  <si>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</si>
  <si>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</si>
  <si>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</si>
  <si>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</si>
  <si>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</si>
  <si>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</si>
  <si>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</si>
  <si>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</si>
  <si>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</si>
  <si>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</si>
  <si>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</si>
  <si>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</si>
  <si>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</si>
  <si>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</si>
  <si>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</si>
  <si>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</si>
  <si>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</si>
  <si>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</si>
  <si>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</si>
  <si>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</si>
  <si>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</si>
  <si>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</si>
  <si>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</si>
  <si>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</si>
  <si>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</si>
  <si>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</si>
  <si>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</si>
  <si>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</si>
  <si>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</si>
  <si>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</si>
  <si>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</si>
  <si>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</si>
  <si>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</si>
  <si>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</si>
  <si>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</si>
  <si>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</si>
  <si>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</si>
  <si>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</si>
  <si>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</si>
  <si>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</si>
  <si>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</si>
  <si>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</si>
  <si>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</si>
  <si>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</si>
  <si>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</si>
  <si>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</si>
  <si>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</si>
  <si>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</si>
  <si>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</si>
  <si>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</si>
  <si>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</si>
  <si>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</si>
  <si>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</si>
  <si>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</si>
  <si>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</si>
  <si>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</si>
  <si>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</si>
  <si>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</si>
  <si>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</si>
  <si>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</si>
  <si>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</si>
  <si>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</si>
  <si>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</si>
  <si>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</si>
  <si>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</si>
  <si>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</si>
  <si>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</si>
  <si>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</si>
  <si>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</si>
  <si>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</si>
  <si>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</si>
  <si>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</si>
  <si>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</si>
  <si>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</si>
  <si>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</si>
  <si>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</si>
  <si>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</si>
  <si>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</si>
  <si>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</si>
  <si>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</si>
  <si>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</si>
  <si>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</si>
  <si>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</si>
  <si>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</si>
  <si>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</si>
  <si>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</si>
  <si>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</si>
  <si>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</si>
  <si>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</si>
  <si>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</si>
  <si>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</si>
  <si>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</si>
  <si>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</si>
  <si>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</si>
  <si>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</si>
  <si>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</si>
  <si>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</si>
  <si>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</si>
  <si>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</si>
  <si>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</si>
  <si>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</si>
  <si>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</si>
  <si>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</si>
  <si>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</si>
  <si>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</si>
  <si>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</si>
  <si>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</si>
  <si>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</si>
  <si>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</si>
  <si>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</si>
  <si>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</si>
  <si>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</si>
  <si>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</si>
  <si>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</si>
  <si>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</si>
  <si>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</si>
  <si>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</si>
  <si>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</si>
  <si>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</si>
  <si>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</si>
  <si>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</si>
  <si>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</si>
  <si>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</si>
  <si>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</si>
  <si>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</si>
  <si>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</si>
  <si>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</si>
  <si>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</si>
  <si>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</si>
  <si>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</si>
  <si>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</si>
  <si>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</si>
  <si>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</si>
  <si>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</si>
  <si>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</si>
  <si>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</si>
  <si>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</si>
  <si>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</si>
  <si>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</si>
  <si>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</si>
  <si>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</si>
  <si>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</si>
  <si>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</si>
  <si>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</si>
  <si>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</si>
  <si>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</si>
  <si>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</si>
  <si>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</si>
  <si>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</si>
  <si>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</si>
  <si>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</si>
  <si>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</si>
  <si>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</si>
  <si>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</si>
  <si>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</si>
  <si>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</si>
  <si>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</si>
  <si>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</si>
  <si>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</si>
  <si>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</si>
  <si>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</si>
  <si>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</si>
  <si>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</si>
  <si>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</si>
  <si>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</si>
  <si>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</si>
  <si>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</si>
  <si>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</si>
  <si>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</si>
  <si>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</si>
  <si>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</si>
  <si>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</si>
  <si>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</si>
  <si>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</si>
  <si>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</si>
  <si>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</si>
  <si>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</si>
  <si>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</si>
  <si>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</si>
  <si>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</si>
  <si>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</si>
  <si>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</si>
  <si>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</si>
  <si>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</si>
  <si>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</si>
  <si>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</si>
  <si>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</si>
  <si>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</si>
  <si>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</si>
  <si>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</si>
  <si>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</si>
  <si>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</si>
  <si>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</si>
  <si>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</si>
  <si>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</si>
  <si>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</si>
  <si>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</si>
  <si>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</si>
  <si>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</si>
  <si>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</si>
  <si>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</si>
  <si>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</si>
  <si>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</si>
  <si>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</si>
  <si>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</si>
  <si>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</si>
  <si>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</si>
  <si>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</si>
  <si>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</si>
  <si>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</si>
  <si>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</si>
  <si>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</si>
  <si>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</si>
  <si>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</si>
  <si>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</si>
  <si>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</si>
  <si>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</si>
  <si>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</si>
  <si>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</si>
  <si>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</si>
  <si>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</si>
  <si>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</si>
  <si>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</si>
  <si>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</si>
  <si>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</si>
  <si>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</si>
  <si>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</si>
  <si>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</si>
  <si>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</si>
  <si>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</si>
  <si>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</si>
  <si>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</si>
  <si>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</si>
  <si>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</si>
  <si>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</si>
  <si>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</si>
  <si>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</si>
  <si>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</si>
  <si>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</si>
  <si>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</si>
  <si>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</si>
  <si>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</si>
  <si>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</si>
  <si>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</si>
  <si>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</si>
  <si>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</si>
  <si>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</si>
  <si>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</si>
  <si>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</si>
  <si>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</si>
  <si>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</si>
  <si>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</si>
  <si>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</si>
  <si>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</si>
  <si>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</si>
  <si>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</si>
  <si>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</si>
  <si>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</si>
  <si>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</si>
  <si>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</si>
  <si>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</si>
  <si>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</si>
  <si>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</si>
  <si>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</si>
  <si>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</si>
  <si>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</si>
  <si>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</si>
  <si>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</si>
  <si>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</si>
  <si>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</si>
  <si>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</si>
  <si>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</si>
  <si>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</si>
  <si>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</si>
  <si>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</si>
  <si>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</si>
  <si>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</si>
  <si>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</si>
  <si>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</si>
  <si>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</si>
  <si>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</si>
  <si>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</si>
  <si>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</si>
  <si>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</si>
  <si>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</si>
  <si>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</si>
  <si>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</si>
  <si>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</si>
  <si>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</si>
  <si>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</si>
  <si>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</si>
  <si>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</si>
  <si>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</si>
  <si>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</si>
  <si>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</si>
  <si>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</si>
  <si>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</si>
  <si>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</si>
  <si>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</si>
  <si>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</si>
  <si>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</si>
  <si>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</si>
  <si>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</si>
  <si>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</si>
  <si>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</si>
  <si>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</si>
  <si>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</si>
  <si>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</si>
  <si>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</si>
  <si>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</si>
  <si>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</si>
  <si>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</si>
  <si>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</si>
  <si>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</si>
  <si>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</si>
  <si>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</si>
  <si>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</si>
  <si>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</si>
  <si>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</si>
  <si>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</si>
  <si>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</si>
  <si>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</si>
  <si>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</si>
  <si>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</si>
  <si>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</si>
  <si>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</si>
  <si>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</si>
  <si>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</si>
  <si>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</si>
  <si>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</si>
  <si>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</si>
  <si>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</si>
  <si>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</si>
  <si>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</si>
  <si>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</si>
  <si>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</si>
  <si>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</si>
  <si>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</si>
  <si>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</si>
  <si>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</si>
  <si>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</si>
  <si>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</si>
  <si>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</si>
  <si>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</si>
  <si>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</si>
  <si>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</si>
  <si>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</si>
  <si>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</si>
  <si>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</si>
  <si>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</si>
  <si>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</si>
  <si>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</si>
  <si>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</si>
  <si>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</si>
  <si>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</si>
  <si>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</si>
  <si>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</si>
  <si>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</si>
  <si>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</si>
  <si>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</si>
  <si>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</si>
  <si>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</si>
  <si>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</si>
  <si>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</si>
  <si>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</si>
  <si>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</si>
  <si>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</si>
  <si>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</si>
  <si>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</si>
  <si>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</si>
  <si>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</si>
  <si>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</si>
  <si>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</si>
  <si>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</si>
  <si>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</si>
  <si>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</si>
  <si>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</si>
  <si>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</si>
  <si>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</si>
  <si>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</si>
  <si>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</si>
  <si>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</si>
  <si>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</si>
  <si>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</si>
  <si>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</si>
  <si>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</si>
  <si>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</si>
  <si>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</si>
  <si>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</si>
  <si>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</si>
  <si>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</si>
  <si>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</si>
  <si>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</si>
  <si>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</si>
  <si>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</si>
  <si>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</si>
  <si>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</si>
  <si>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</si>
  <si>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</si>
  <si>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</si>
  <si>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</si>
  <si>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</si>
  <si>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</si>
  <si>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</si>
  <si>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</si>
  <si>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</si>
  <si>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</si>
  <si>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</si>
  <si>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</si>
  <si>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</si>
  <si>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</si>
  <si>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</si>
  <si>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</si>
  <si>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</si>
  <si>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</si>
  <si>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</si>
  <si>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</si>
  <si>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</si>
  <si>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</si>
  <si>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</si>
  <si>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</si>
  <si>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</si>
  <si>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</si>
  <si>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</si>
  <si>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</si>
  <si>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</si>
  <si>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</si>
  <si>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</si>
  <si>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</si>
  <si>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</si>
  <si>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</si>
  <si>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</si>
  <si>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</si>
  <si>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</si>
  <si>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</si>
  <si>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</si>
  <si>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</si>
  <si>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</si>
  <si>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</si>
  <si>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</si>
  <si>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</si>
  <si>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</si>
  <si>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</si>
  <si>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</si>
  <si>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</si>
  <si>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</si>
  <si>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</si>
  <si>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</si>
  <si>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</si>
  <si>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</si>
  <si>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</si>
  <si>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</si>
  <si>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</si>
  <si>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</si>
  <si>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</si>
  <si>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</si>
  <si>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</si>
  <si>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</si>
  <si>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</si>
  <si>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</si>
  <si>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</si>
  <si>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</si>
  <si>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</si>
  <si>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</si>
  <si>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</si>
  <si>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</si>
  <si>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</si>
  <si>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</si>
  <si>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</si>
  <si>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</si>
  <si>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</si>
  <si>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</si>
  <si>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</si>
  <si>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</si>
  <si>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</si>
  <si>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</si>
  <si>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</si>
  <si>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</si>
  <si>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</si>
  <si>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</si>
  <si>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</si>
  <si>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</si>
  <si>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</si>
  <si>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</si>
  <si>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</si>
  <si>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</si>
  <si>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</si>
  <si>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</si>
  <si>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</si>
  <si>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</si>
  <si>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</si>
  <si>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</si>
  <si>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</si>
  <si>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</si>
  <si>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</si>
  <si>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</si>
  <si>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</si>
  <si>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</si>
  <si>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</si>
  <si>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</si>
  <si>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</si>
  <si>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</si>
  <si>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</si>
  <si>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</si>
  <si>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</si>
  <si>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</si>
  <si>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</si>
  <si>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</si>
  <si>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</si>
  <si>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</si>
  <si>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</si>
  <si>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</si>
  <si>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</si>
  <si>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</si>
  <si>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</si>
  <si>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</si>
  <si>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</si>
  <si>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</si>
  <si>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</si>
  <si>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</si>
  <si>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</si>
  <si>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</si>
  <si>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</si>
  <si>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</si>
  <si>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</si>
  <si>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</si>
  <si>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</si>
  <si>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</si>
  <si>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</si>
  <si>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</si>
  <si>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</si>
  <si>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</si>
  <si>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</si>
  <si>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</si>
  <si>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</si>
  <si>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</si>
  <si>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</si>
  <si>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</si>
  <si>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</si>
  <si>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</si>
  <si>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</si>
  <si>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</si>
  <si>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</si>
  <si>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</si>
  <si>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</si>
  <si>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</si>
  <si>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</si>
  <si>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</si>
  <si>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</si>
  <si>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</si>
  <si>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</si>
  <si>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</si>
  <si>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</si>
  <si>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</si>
  <si>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</si>
  <si>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</si>
  <si>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</si>
  <si>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</si>
  <si>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</si>
  <si>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</si>
  <si>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</si>
  <si>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</si>
  <si>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</si>
  <si>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</si>
  <si>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</si>
  <si>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</si>
  <si>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</si>
  <si>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</si>
  <si>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</si>
  <si>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</si>
  <si>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</si>
  <si>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</si>
  <si>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</si>
  <si>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</si>
  <si>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</si>
  <si>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</si>
  <si>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</si>
  <si>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</si>
  <si>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</si>
  <si>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</si>
  <si>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</si>
  <si>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</si>
  <si>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</si>
  <si>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</si>
  <si>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</si>
  <si>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</si>
  <si>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</si>
  <si>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</si>
  <si>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</si>
  <si>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</si>
  <si>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</si>
  <si>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</si>
  <si>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</si>
  <si>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</si>
  <si>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</si>
  <si>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</si>
  <si>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</si>
  <si>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</si>
  <si>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</si>
  <si>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</si>
  <si>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</si>
  <si>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</si>
  <si>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</si>
  <si>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</si>
  <si>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</si>
  <si>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</si>
  <si>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</si>
  <si>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</si>
  <si>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</si>
  <si>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</si>
  <si>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</si>
  <si>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</si>
  <si>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</si>
  <si>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</si>
  <si>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</si>
  <si>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</si>
  <si>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</si>
  <si>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</si>
  <si>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</si>
  <si>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</si>
  <si>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</si>
  <si>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</si>
  <si>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</si>
  <si>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</si>
  <si>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</si>
  <si>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</si>
  <si>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</si>
  <si>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</si>
  <si>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</si>
  <si>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</si>
  <si>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</si>
  <si>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</si>
  <si>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</si>
  <si>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</si>
  <si>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</si>
  <si>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</si>
  <si>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</si>
  <si>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</si>
  <si>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</si>
  <si>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</si>
  <si>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</si>
  <si>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</si>
  <si>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</si>
  <si>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</si>
  <si>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</si>
  <si>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</si>
  <si>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</si>
  <si>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</si>
  <si>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</si>
  <si>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</si>
  <si>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</si>
  <si>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</si>
  <si>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</si>
  <si>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</si>
  <si>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</si>
  <si>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</si>
  <si>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</si>
  <si>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</si>
  <si>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</si>
  <si>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</si>
  <si>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</si>
  <si>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</si>
  <si>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</si>
  <si>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</si>
  <si>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</si>
  <si>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</si>
  <si>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</si>
  <si>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</si>
  <si>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</si>
  <si>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</si>
  <si>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</si>
  <si>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</si>
  <si>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</si>
  <si>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</si>
  <si>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</si>
  <si>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</si>
  <si>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</si>
  <si>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</si>
  <si>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</si>
  <si>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</si>
  <si>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</si>
  <si>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</si>
  <si>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</si>
  <si>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</si>
  <si>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</si>
  <si>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</si>
  <si>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</si>
  <si>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</si>
  <si>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</si>
  <si>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</si>
  <si>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</si>
  <si>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</si>
  <si>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</si>
  <si>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</si>
  <si>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</si>
  <si>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</si>
  <si>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</si>
  <si>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</si>
  <si>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</si>
  <si>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</si>
  <si>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</si>
  <si>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</si>
  <si>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</si>
  <si>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</si>
  <si>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</si>
  <si>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</si>
  <si>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</si>
  <si>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</si>
  <si>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</si>
  <si>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</si>
  <si>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</si>
  <si>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</si>
  <si>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</si>
  <si>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</si>
  <si>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</si>
  <si>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</si>
  <si>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</si>
  <si>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</si>
  <si>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</si>
  <si>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</si>
  <si>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</si>
  <si>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</si>
  <si>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</si>
  <si>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</si>
  <si>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</si>
  <si>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</si>
  <si>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</si>
  <si>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</si>
  <si>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</si>
  <si>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</si>
  <si>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</si>
  <si>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</si>
  <si>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</si>
  <si>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</si>
  <si>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</si>
  <si>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</si>
  <si>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</si>
  <si>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</si>
  <si>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</si>
  <si>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</si>
  <si>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</si>
  <si>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</si>
  <si>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</si>
  <si>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</si>
  <si>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</si>
  <si>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</si>
  <si>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</si>
  <si>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</si>
  <si>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</si>
  <si>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</si>
  <si>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</si>
  <si>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</si>
  <si>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</si>
  <si>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</si>
  <si>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</si>
  <si>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</si>
  <si>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</si>
  <si>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</si>
  <si>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</si>
  <si>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</si>
  <si>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</si>
  <si>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</si>
  <si>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</si>
  <si>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</si>
  <si>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</si>
  <si>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</si>
  <si>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</si>
  <si>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</si>
  <si>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</si>
  <si>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</si>
  <si>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</si>
  <si>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</si>
  <si>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</si>
  <si>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</si>
  <si>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</si>
  <si>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</si>
  <si>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</si>
  <si>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</si>
  <si>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</si>
  <si>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</si>
  <si>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</si>
  <si>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</si>
  <si>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</si>
  <si>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</si>
  <si>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</si>
  <si>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</si>
  <si>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</si>
  <si>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</si>
  <si>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</si>
  <si>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</si>
  <si>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</si>
  <si>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</si>
  <si>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</si>
  <si>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</si>
  <si>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</si>
  <si>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</si>
  <si>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</si>
  <si>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</si>
  <si>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</si>
  <si>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</si>
  <si>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</si>
  <si>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</si>
  <si>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</si>
  <si>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</si>
  <si>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</si>
  <si>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</si>
  <si>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</si>
  <si>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</si>
  <si>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</si>
  <si>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</si>
  <si>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</si>
  <si>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</si>
  <si>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</si>
  <si>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</si>
  <si>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</si>
  <si>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</si>
  <si>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</si>
  <si>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</si>
  <si>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</si>
  <si>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</si>
  <si>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</si>
  <si>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</si>
  <si>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</si>
  <si>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</si>
  <si>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</si>
  <si>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</si>
  <si>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</si>
  <si>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</si>
  <si>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</si>
  <si>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</si>
  <si>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</si>
  <si>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</si>
  <si>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</si>
  <si>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</si>
  <si>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</si>
  <si>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</si>
  <si>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</si>
  <si>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</si>
  <si>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</si>
  <si>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</si>
  <si>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</si>
  <si>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</si>
  <si>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</si>
  <si>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</si>
  <si>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</si>
  <si>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</si>
  <si>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</si>
  <si>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</si>
  <si>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</si>
  <si>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</si>
  <si>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</si>
  <si>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</si>
  <si>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</si>
  <si>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</si>
  <si>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</si>
  <si>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</si>
  <si>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</si>
  <si>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</si>
  <si>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</si>
  <si>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</si>
  <si>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</si>
  <si>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</si>
  <si>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</si>
  <si>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</si>
  <si>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</si>
  <si>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</si>
  <si>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</si>
  <si>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</si>
  <si>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</si>
  <si>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</si>
  <si>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</si>
  <si>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</si>
  <si>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</si>
  <si>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</si>
  <si>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</si>
  <si>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</si>
  <si>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</si>
  <si>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</si>
  <si>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</si>
  <si>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</si>
  <si>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</si>
  <si>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</si>
  <si>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</si>
  <si>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</si>
  <si>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</si>
  <si>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</si>
  <si>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</si>
  <si>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</si>
  <si>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</si>
  <si>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</si>
  <si>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</si>
  <si>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</si>
  <si>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</si>
  <si>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</si>
  <si>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</si>
  <si>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</si>
  <si>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</si>
  <si>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</si>
  <si>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</si>
  <si>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</si>
  <si>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</si>
  <si>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</si>
  <si>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</si>
  <si>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</si>
  <si>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</si>
  <si>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</si>
  <si>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</si>
  <si>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</si>
  <si>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</si>
  <si>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</si>
  <si>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</si>
  <si>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</si>
  <si>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</si>
  <si>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</si>
  <si>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</si>
  <si>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</si>
  <si>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</si>
  <si>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</si>
  <si>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</si>
  <si>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</si>
  <si>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</si>
  <si>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</si>
  <si>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</si>
  <si>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</si>
  <si>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</si>
  <si>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</si>
  <si>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</si>
  <si>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</si>
  <si>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</si>
  <si>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</si>
  <si>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</si>
  <si>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</si>
  <si>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</si>
  <si>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</si>
  <si>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</si>
  <si>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</si>
  <si>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</si>
  <si>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</si>
  <si>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</si>
  <si>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</si>
  <si>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</si>
  <si>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</si>
  <si>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</si>
  <si>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</si>
  <si>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</si>
  <si>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</si>
  <si>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</si>
  <si>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</si>
  <si>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</si>
  <si>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</si>
  <si>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</si>
  <si>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</si>
  <si>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</si>
  <si>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</si>
  <si>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</si>
  <si>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</si>
  <si>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</si>
  <si>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</si>
  <si>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</si>
  <si>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</si>
  <si>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</si>
  <si>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</si>
  <si>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</si>
  <si>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</si>
  <si>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</si>
  <si>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</si>
  <si>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</si>
  <si>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</si>
  <si>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</si>
  <si>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</si>
  <si>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</si>
  <si>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</si>
  <si>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</si>
  <si>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</si>
  <si>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</si>
  <si>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</si>
  <si>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</si>
  <si>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</si>
  <si>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</si>
  <si>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</si>
  <si>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</si>
  <si>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</si>
  <si>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</si>
  <si>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</si>
  <si>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</si>
  <si>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</si>
  <si>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</si>
  <si>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</si>
  <si>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</si>
  <si>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</si>
  <si>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</si>
  <si>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</si>
  <si>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</si>
  <si>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</si>
  <si>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</si>
  <si>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</si>
  <si>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</si>
  <si>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</si>
  <si>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</si>
  <si>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</si>
  <si>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</si>
  <si>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</si>
  <si>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</si>
  <si>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</si>
  <si>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</si>
  <si>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</si>
  <si>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</si>
  <si>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</si>
  <si>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</si>
  <si>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</si>
  <si>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</si>
  <si>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</si>
  <si>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</si>
  <si>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</si>
  <si>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</si>
  <si>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</si>
  <si>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</si>
  <si>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</si>
  <si>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</si>
  <si>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</si>
  <si>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</si>
  <si>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</si>
  <si>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</si>
  <si>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</si>
  <si>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</si>
  <si>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</si>
  <si>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</si>
  <si>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</si>
  <si>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</si>
  <si>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</si>
  <si>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</si>
  <si>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</si>
  <si>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</si>
  <si>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</si>
  <si>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</si>
  <si>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</si>
  <si>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</si>
  <si>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</si>
  <si>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</si>
  <si>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</si>
  <si>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</si>
  <si>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</si>
  <si>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</si>
  <si>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</si>
  <si>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</si>
  <si>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</si>
  <si>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</si>
  <si>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</si>
  <si>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</si>
  <si>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</si>
  <si>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</si>
  <si>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</si>
  <si>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</si>
  <si>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</si>
  <si>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</si>
  <si>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</si>
  <si>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</si>
  <si>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</si>
  <si>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</si>
  <si>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</si>
  <si>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</si>
  <si>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</si>
  <si>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</si>
  <si>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</si>
  <si>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</si>
  <si>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</si>
  <si>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</si>
  <si>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</si>
  <si>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</si>
  <si>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</si>
  <si>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</si>
  <si>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</si>
  <si>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</si>
  <si>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</si>
  <si>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</si>
  <si>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</si>
  <si>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</si>
  <si>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</si>
  <si>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</si>
  <si>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</si>
  <si>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</si>
  <si>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</si>
  <si>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</si>
  <si>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</si>
  <si>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</si>
  <si>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</si>
  <si>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</si>
  <si>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</si>
  <si>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</si>
  <si>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</si>
  <si>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</si>
  <si>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</si>
  <si>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</si>
  <si>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</si>
  <si>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</si>
  <si>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</si>
  <si>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</si>
  <si>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</si>
  <si>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</si>
  <si>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</si>
  <si>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</si>
  <si>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</si>
  <si>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</si>
  <si>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</si>
  <si>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</si>
  <si>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</si>
  <si>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</si>
  <si>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</si>
  <si>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</si>
  <si>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</si>
  <si>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</si>
  <si>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</si>
  <si>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</si>
  <si>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</si>
  <si>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</si>
  <si>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</si>
  <si>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</si>
  <si>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</si>
  <si>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</si>
  <si>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</si>
  <si>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</si>
  <si>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</si>
  <si>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</si>
  <si>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</si>
  <si>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</si>
  <si>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</si>
  <si>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</si>
  <si>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</si>
  <si>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</si>
  <si>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</si>
  <si>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</si>
  <si>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</si>
  <si>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</si>
  <si>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</si>
  <si>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</si>
  <si>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</si>
  <si>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</si>
  <si>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</si>
  <si>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</si>
  <si>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</si>
  <si>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</si>
  <si>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</si>
  <si>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</si>
  <si>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</si>
  <si>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</si>
  <si>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</si>
  <si>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</si>
  <si>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</si>
  <si>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</si>
  <si>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</si>
  <si>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</si>
  <si>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</si>
  <si>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</si>
  <si>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</si>
  <si>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</si>
  <si>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</si>
  <si>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</si>
  <si>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</si>
  <si>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</si>
  <si>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</si>
  <si>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</si>
  <si>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</si>
  <si>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</si>
  <si>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</si>
  <si>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</si>
  <si>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</si>
  <si>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</si>
  <si>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</si>
  <si>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</si>
  <si>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</si>
  <si>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</si>
  <si>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</si>
  <si>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</si>
  <si>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</si>
  <si>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</si>
  <si>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</si>
  <si>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</si>
  <si>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</si>
  <si>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</si>
  <si>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</si>
  <si>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</si>
  <si>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</si>
  <si>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</si>
  <si>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</si>
  <si>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</si>
  <si>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</si>
  <si>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</si>
  <si>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</si>
  <si>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</si>
  <si>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</si>
  <si>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</si>
  <si>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</si>
  <si>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</si>
  <si>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</si>
  <si>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</si>
  <si>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</si>
  <si>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</si>
  <si>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</si>
  <si>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</si>
  <si>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</si>
  <si>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</si>
  <si>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</si>
  <si>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</si>
  <si>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</si>
  <si>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</si>
  <si>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</si>
  <si>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</si>
  <si>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</si>
  <si>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</si>
  <si>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</si>
  <si>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</si>
  <si>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</si>
  <si>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</si>
  <si>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</si>
  <si>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</si>
  <si>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</si>
  <si>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</si>
  <si>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</si>
  <si>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</si>
  <si>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</si>
  <si>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</si>
  <si>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</si>
  <si>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</si>
  <si>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</si>
  <si>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</si>
  <si>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</si>
  <si>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</si>
  <si>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</si>
  <si>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</si>
  <si>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</si>
  <si>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</si>
  <si>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</si>
  <si>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</si>
  <si>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</si>
  <si>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</si>
  <si>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</si>
  <si>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</si>
  <si>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</si>
  <si>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</si>
  <si>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</si>
  <si>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</si>
  <si>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</si>
  <si>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</si>
  <si>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</si>
  <si>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</si>
  <si>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</si>
  <si>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</si>
  <si>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</si>
  <si>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</si>
  <si>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</si>
  <si>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</si>
  <si>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</si>
  <si>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</si>
  <si>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</si>
  <si>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</si>
  <si>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</si>
  <si>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</si>
  <si>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</si>
  <si>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</si>
  <si>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</si>
  <si>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</si>
  <si>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</si>
  <si>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</si>
  <si>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</si>
  <si>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</si>
  <si>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</si>
  <si>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</si>
  <si>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</si>
  <si>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</si>
  <si>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</si>
  <si>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</si>
  <si>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</si>
  <si>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</si>
  <si>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</si>
  <si>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</si>
  <si>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</si>
  <si>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</si>
  <si>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</si>
  <si>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</si>
  <si>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</si>
  <si>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</si>
  <si>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</si>
  <si>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</si>
  <si>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</si>
  <si>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</si>
  <si>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</si>
  <si>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</si>
  <si>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</si>
  <si>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</si>
  <si>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</si>
  <si>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</si>
  <si>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</si>
  <si>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</si>
  <si>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</si>
  <si>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</si>
  <si>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</si>
  <si>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</si>
  <si>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</si>
  <si>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</si>
  <si>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</si>
  <si>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</si>
  <si>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</si>
  <si>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</si>
  <si>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</si>
  <si>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</si>
  <si>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</si>
  <si>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</si>
  <si>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</si>
  <si>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</si>
  <si>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</si>
  <si>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</si>
  <si>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</si>
  <si>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</si>
  <si>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</si>
  <si>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</si>
  <si>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</si>
  <si>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</si>
  <si>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</si>
  <si>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</si>
  <si>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</si>
  <si>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</si>
  <si>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</si>
  <si>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</si>
  <si>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</si>
  <si>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</si>
  <si>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</si>
  <si>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</si>
  <si>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</si>
  <si>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</si>
  <si>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</si>
  <si>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</si>
  <si>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</si>
  <si>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</si>
  <si>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</si>
  <si>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</si>
  <si>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</si>
  <si>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</si>
  <si>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</si>
  <si>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</si>
  <si>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</si>
  <si>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</si>
  <si>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</si>
  <si>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</si>
  <si>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</si>
  <si>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</si>
  <si>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</si>
  <si>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</si>
  <si>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</si>
  <si>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</si>
  <si>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</si>
  <si>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</si>
  <si>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</si>
  <si>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</si>
  <si>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</si>
  <si>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</si>
  <si>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</si>
  <si>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</si>
  <si>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</si>
  <si>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</si>
  <si>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</si>
  <si>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</si>
  <si>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</si>
  <si>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</si>
  <si>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</si>
  <si>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</si>
  <si>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</si>
  <si>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</si>
  <si>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</si>
  <si>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</si>
  <si>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</si>
  <si>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</si>
  <si>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</si>
  <si>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</si>
  <si>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</si>
  <si>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</si>
  <si>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</si>
  <si>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</si>
  <si>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</si>
  <si>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</si>
  <si>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</si>
  <si>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</si>
  <si>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</si>
  <si>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</si>
  <si>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</si>
  <si>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</si>
  <si>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</si>
  <si>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</si>
  <si>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</si>
  <si>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</si>
  <si>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</si>
  <si>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</si>
  <si>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</si>
  <si>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</si>
  <si>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</si>
  <si>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</si>
  <si>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</si>
  <si>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</si>
  <si>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</si>
  <si>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</si>
  <si>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</si>
  <si>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</si>
  <si>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</si>
  <si>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</si>
  <si>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</si>
  <si>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</si>
  <si>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</si>
  <si>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</si>
  <si>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</si>
  <si>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</si>
  <si>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</si>
  <si>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</si>
  <si>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</si>
  <si>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</si>
  <si>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</si>
  <si>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</si>
  <si>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</si>
  <si>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</si>
  <si>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</si>
  <si>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</si>
  <si>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</si>
  <si>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</si>
  <si>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</si>
  <si>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</si>
  <si>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</si>
  <si>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</si>
  <si>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</si>
  <si>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</si>
  <si>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</si>
  <si>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</si>
  <si>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</si>
  <si>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</si>
  <si>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</si>
  <si>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</si>
  <si>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</si>
  <si>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</si>
  <si>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</si>
  <si>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</si>
  <si>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</si>
  <si>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</si>
  <si>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</si>
  <si>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</si>
  <si>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</si>
  <si>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</si>
  <si>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</si>
  <si>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</si>
  <si>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</si>
  <si>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</si>
  <si>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</si>
  <si>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</si>
  <si>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</si>
  <si>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</si>
  <si>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</si>
  <si>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</si>
  <si>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</si>
  <si>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</si>
  <si>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</si>
  <si>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</si>
  <si>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</si>
  <si>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</si>
  <si>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</si>
  <si>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</si>
  <si>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</si>
  <si>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</si>
  <si>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</si>
  <si>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</si>
  <si>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</si>
  <si>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</si>
  <si>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</si>
  <si>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</si>
  <si>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</si>
  <si>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</si>
  <si>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</si>
  <si>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</si>
  <si>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</si>
  <si>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</si>
  <si>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</si>
  <si>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</si>
  <si>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</si>
  <si>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</si>
  <si>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</si>
  <si>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</si>
  <si>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</si>
  <si>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</si>
  <si>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</si>
  <si>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</si>
  <si>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</si>
  <si>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</si>
  <si>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</si>
  <si>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</si>
  <si>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</si>
  <si>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</si>
  <si>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</si>
  <si>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</si>
  <si>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</si>
  <si>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</si>
  <si>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</si>
  <si>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</si>
  <si>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</si>
  <si>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</si>
  <si>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</si>
  <si>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</si>
  <si>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</si>
  <si>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</si>
  <si>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</si>
  <si>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</si>
  <si>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</si>
  <si>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</si>
  <si>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</si>
  <si>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</si>
  <si>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</si>
  <si>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</si>
  <si>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</si>
  <si>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</si>
  <si>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</si>
  <si>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</si>
  <si>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</si>
  <si>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</si>
  <si>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</si>
  <si>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</si>
  <si>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</si>
  <si>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</si>
  <si>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</si>
  <si>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</si>
  <si>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</si>
  <si>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</si>
  <si>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</si>
  <si>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</si>
  <si>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</si>
  <si>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</si>
  <si>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</si>
  <si>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</si>
  <si>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</si>
  <si>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</si>
  <si>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</si>
  <si>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</si>
  <si>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</si>
  <si>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</si>
  <si>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</si>
  <si>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</si>
  <si>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</si>
  <si>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</si>
  <si>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</si>
  <si>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</si>
  <si>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</si>
  <si>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</si>
  <si>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</si>
  <si>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</si>
  <si>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</si>
  <si>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</si>
  <si>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</si>
  <si>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</si>
  <si>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</si>
  <si>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</si>
  <si>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</si>
  <si>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</si>
  <si>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</si>
  <si>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</si>
  <si>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</si>
  <si>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</si>
  <si>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</si>
  <si>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</si>
  <si>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</si>
  <si>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</si>
  <si>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</si>
  <si>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</si>
  <si>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</si>
  <si>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</si>
  <si>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</si>
  <si>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</si>
  <si>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</si>
  <si>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</si>
  <si>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</si>
  <si>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</si>
  <si>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</si>
  <si>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</si>
  <si>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</si>
  <si>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</si>
  <si>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</si>
  <si>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</si>
  <si>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</si>
  <si>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</si>
  <si>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</si>
  <si>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</si>
  <si>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</si>
  <si>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</si>
  <si>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</si>
  <si>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</si>
  <si>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</si>
  <si>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</si>
  <si>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</si>
  <si>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</si>
  <si>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</si>
  <si>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</si>
  <si>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</si>
  <si>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</si>
  <si>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</si>
  <si>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</si>
  <si>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</si>
  <si>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</si>
  <si>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</si>
  <si>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</si>
  <si>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</si>
  <si>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</si>
  <si>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</si>
  <si>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</si>
  <si>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</si>
  <si>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</si>
  <si>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</si>
  <si>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</si>
  <si>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</si>
  <si>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</si>
  <si>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</si>
  <si>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</si>
  <si>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</si>
  <si>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</si>
  <si>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</si>
  <si>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</si>
  <si>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</si>
  <si>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2021-41-20000086.0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</si>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</sst>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5" zoomScale="85" zoomScaleNormal="85" zoomScaleSheetLayoutView="40" zoomScalePageLayoutView="40" workbookViewId="0">
      <selection activeCell="G184" sqref="G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236"/>
      <c r="I20" s="141" t="s">
        <v>660</v>
      </c>
      <c r="J20" s="142" t="s">
        <v>664</v>
      </c>
      <c r="K20" s="143">
        <v>590533641</v>
      </c>
      <c r="L20" s="144"/>
      <c r="M20" s="144">
        <v>44561</v>
      </c>
      <c r="N20" s="127">
        <f>+(M20-L20)/30</f>
        <v>1485.3666666666666</v>
      </c>
      <c r="O20" s="130"/>
      <c r="U20" s="126"/>
      <c r="V20" s="105">
        <f ca="1">NOW()</f>
        <v>44193.68810162037</v>
      </c>
      <c r="W20" s="105">
        <f ca="1">NOW()</f>
        <v>44193.68810162037</v>
      </c>
    </row>
    <row r="21" spans="1:23" ht="30" customHeight="1" outlineLevel="1" x14ac:dyDescent="0.25">
      <c r="A21" s="9"/>
      <c r="B21" s="71"/>
      <c r="C21" s="5"/>
      <c r="D21" s="5"/>
      <c r="E21" s="5"/>
      <c r="F21" s="5"/>
      <c r="G21" s="5"/>
      <c r="H21" s="70"/>
      <c r="I21" s="141" t="s">
        <v>660</v>
      </c>
      <c r="J21" s="142" t="s">
        <v>667</v>
      </c>
      <c r="K21" s="143"/>
      <c r="L21" s="144"/>
      <c r="M21" s="144">
        <v>44561</v>
      </c>
      <c r="N21" s="127">
        <f t="shared" ref="N21:N35" si="0">+(M21-L21)/30</f>
        <v>1485.3666666666666</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GRUPO ASOCIATIVO AFECTO Y VIDA</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2754</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2755</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2.5000000000000001E-2</v>
      </c>
      <c r="G179" s="157">
        <f>IF(F179&gt;0,SUM(E179+F179),"")</f>
        <v>4.4999999999999998E-2</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4.4999999999999998E-2</v>
      </c>
      <c r="D185" s="91" t="s">
        <v>2628</v>
      </c>
      <c r="E185" s="94">
        <f>+(C185*SUM(K20:K35))</f>
        <v>26574013.844999999</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43069</v>
      </c>
      <c r="D193" s="5"/>
      <c r="E193" s="118">
        <v>3553</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2020-12-28T21:31:14Z</cp:lastPrinted>
  <dcterms:created xsi:type="dcterms:W3CDTF">2020-10-14T21:57:42Z</dcterms:created>
  <dcterms:modified xsi:type="dcterms:W3CDTF">2020-12-28T21:32:18Z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