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cuments\FUNDECAF\TODO EL ESCRITORIO\FUNDECAF\MANIFESTACIONES DE INTERES PI 2020\MANIFESTACION DE INTERES SIER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<sst xmlns="http://schemas.openxmlformats.org/spreadsheetml/2006/main" count="3287" uniqueCount="2705">
  <si>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</si>
  <si>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</si>
  <si>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</si>
  <si>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</si>
  <si>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</si>
  <si>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</si>
  <si>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</si>
  <si>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</si>
  <si>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</si>
  <si>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</si>
  <si>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</si>
  <si>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</si>
  <si>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</si>
  <si>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</si>
  <si>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</si>
  <si>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</si>
  <si>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</si>
  <si>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</si>
  <si>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</si>
  <si>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</si>
  <si>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</si>
  <si>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</si>
  <si>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</si>
  <si>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</si>
  <si>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</si>
  <si>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</si>
  <si>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</si>
  <si>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</si>
  <si>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</si>
  <si>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</si>
  <si>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</si>
  <si>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</si>
  <si>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</si>
  <si>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</si>
  <si>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</si>
  <si>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</si>
  <si>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</si>
  <si>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</si>
  <si>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</si>
  <si>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</si>
  <si>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</si>
  <si>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</si>
  <si>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</si>
  <si>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</si>
  <si>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</si>
  <si>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</si>
  <si>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</si>
  <si>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</si>
  <si>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</si>
  <si>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</si>
  <si>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</si>
  <si>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</si>
  <si>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</si>
  <si>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</si>
  <si>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</si>
  <si>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</si>
  <si>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</si>
  <si>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</si>
  <si>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</si>
  <si>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</si>
  <si>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</si>
  <si>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</si>
  <si>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</si>
  <si>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</si>
  <si>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</si>
  <si>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</si>
  <si>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</si>
  <si>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</si>
  <si>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</si>
  <si>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</si>
  <si>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</si>
  <si>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</si>
  <si>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</si>
  <si>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</si>
  <si>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</si>
  <si>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</si>
  <si>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</si>
  <si>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</si>
  <si>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</si>
  <si>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</si>
  <si>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</si>
  <si>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</si>
  <si>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</si>
  <si>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</si>
  <si>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</si>
  <si>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</si>
  <si>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</si>
  <si>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</si>
  <si>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</si>
  <si>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</si>
  <si>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</si>
  <si>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</si>
  <si>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</si>
  <si>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</si>
  <si>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</si>
  <si>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</si>
  <si>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</si>
  <si>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</si>
  <si>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</si>
  <si>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</si>
  <si>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</si>
  <si>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</si>
  <si>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</si>
  <si>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</si>
  <si>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</si>
  <si>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</si>
  <si>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</si>
  <si>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</si>
  <si>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</si>
  <si>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</si>
  <si>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</si>
  <si>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</si>
  <si>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</si>
  <si>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</si>
  <si>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</si>
  <si>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</si>
  <si>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</si>
  <si>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</si>
  <si>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</si>
  <si>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</si>
  <si>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</si>
  <si>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</si>
  <si>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</si>
  <si>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</si>
  <si>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</si>
  <si>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</si>
  <si>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</si>
  <si>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</si>
  <si>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</si>
  <si>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</si>
  <si>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</si>
  <si>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</si>
  <si>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</si>
  <si>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</si>
  <si>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</si>
  <si>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</si>
  <si>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</si>
  <si>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</si>
  <si>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</si>
  <si>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</si>
  <si>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</si>
  <si>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</si>
  <si>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</si>
  <si>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</si>
  <si>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</si>
  <si>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</si>
  <si>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</si>
  <si>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</si>
  <si>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</si>
  <si>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</si>
  <si>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</si>
  <si>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</si>
  <si>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</si>
  <si>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</si>
  <si>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</si>
  <si>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</si>
  <si>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</si>
  <si>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</si>
  <si>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</si>
  <si>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</si>
  <si>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</si>
  <si>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</si>
  <si>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</si>
  <si>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</si>
  <si>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</si>
  <si>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</si>
  <si>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</si>
  <si>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</si>
  <si>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</si>
  <si>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</si>
  <si>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</si>
  <si>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</si>
  <si>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</si>
  <si>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</si>
  <si>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</si>
  <si>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</si>
  <si>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</si>
  <si>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</si>
  <si>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</si>
  <si>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</si>
  <si>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</si>
  <si>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</si>
  <si>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</si>
  <si>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</si>
  <si>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</si>
  <si>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</si>
  <si>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</si>
  <si>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</si>
  <si>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</si>
  <si>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</si>
  <si>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</si>
  <si>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</si>
  <si>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</si>
  <si>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</si>
  <si>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</si>
  <si>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</si>
  <si>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</si>
  <si>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</si>
  <si>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</si>
  <si>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</si>
  <si>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</si>
  <si>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</si>
  <si>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</si>
  <si>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</si>
  <si>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</si>
  <si>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</si>
  <si>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</si>
  <si>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</si>
  <si>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</si>
  <si>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</si>
  <si>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</si>
  <si>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</si>
  <si>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</si>
  <si>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</si>
  <si>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</si>
  <si>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</si>
  <si>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</si>
  <si>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</si>
  <si>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</si>
  <si>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</si>
  <si>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</si>
  <si>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</si>
  <si>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</si>
  <si>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</si>
  <si>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</si>
  <si>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</si>
  <si>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</si>
  <si>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</si>
  <si>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</si>
  <si>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</si>
  <si>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</si>
  <si>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</si>
  <si>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</si>
  <si>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</si>
  <si>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</si>
  <si>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</si>
  <si>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</si>
  <si>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</si>
  <si>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</si>
  <si>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</si>
  <si>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</si>
  <si>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</si>
  <si>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</si>
  <si>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</si>
  <si>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</si>
  <si>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</si>
  <si>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</si>
  <si>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</si>
  <si>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</si>
  <si>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</si>
  <si>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</si>
  <si>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</si>
  <si>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</si>
  <si>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</si>
  <si>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</si>
  <si>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</si>
  <si>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</si>
  <si>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</si>
  <si>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</si>
  <si>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</si>
  <si>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</si>
  <si>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</si>
  <si>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</si>
  <si>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</si>
  <si>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</si>
  <si>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</si>
  <si>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</si>
  <si>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</si>
  <si>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</si>
  <si>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</si>
  <si>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</si>
  <si>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</si>
  <si>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</si>
  <si>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</si>
  <si>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</si>
  <si>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</si>
  <si>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</si>
  <si>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</si>
  <si>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</si>
  <si>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</si>
  <si>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</si>
  <si>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</si>
  <si>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</si>
  <si>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</si>
  <si>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</si>
  <si>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</si>
  <si>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</si>
  <si>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</si>
  <si>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</si>
  <si>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</si>
  <si>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</si>
  <si>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</si>
  <si>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</si>
  <si>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</si>
  <si>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</si>
  <si>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</si>
  <si>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</si>
  <si>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</si>
  <si>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</si>
  <si>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</si>
  <si>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</si>
  <si>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</si>
  <si>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</si>
  <si>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</si>
  <si>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</si>
  <si>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</si>
  <si>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</si>
  <si>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</si>
  <si>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</si>
  <si>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</si>
  <si>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</si>
  <si>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</si>
  <si>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</si>
  <si>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</si>
  <si>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</si>
  <si>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</si>
  <si>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</si>
  <si>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</si>
  <si>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</si>
  <si>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</si>
  <si>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</si>
  <si>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</si>
  <si>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</si>
  <si>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</si>
  <si>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</si>
  <si>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</si>
  <si>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</si>
  <si>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</si>
  <si>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</si>
  <si>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</si>
  <si>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</si>
  <si>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</si>
  <si>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</si>
  <si>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</si>
  <si>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</si>
  <si>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</si>
  <si>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</si>
  <si>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</si>
  <si>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</si>
  <si>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</si>
  <si>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</si>
  <si>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</si>
  <si>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</si>
  <si>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</si>
  <si>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</si>
  <si>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</si>
  <si>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</si>
  <si>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</si>
  <si>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</si>
  <si>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</si>
  <si>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</si>
  <si>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</si>
  <si>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</si>
  <si>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</si>
  <si>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</si>
  <si>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</si>
  <si>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</si>
  <si>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</si>
  <si>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</si>
  <si>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</si>
  <si>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</si>
  <si>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</si>
  <si>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</si>
  <si>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</si>
  <si>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</si>
  <si>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</si>
  <si>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</si>
  <si>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</si>
  <si>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</si>
  <si>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</si>
  <si>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</si>
  <si>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</si>
  <si>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</si>
  <si>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</si>
  <si>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</si>
  <si>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</si>
  <si>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</si>
  <si>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</si>
  <si>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</si>
  <si>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</si>
  <si>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</si>
  <si>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</si>
  <si>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</si>
  <si>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</si>
  <si>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</si>
  <si>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</si>
  <si>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</si>
  <si>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</si>
  <si>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</si>
  <si>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</si>
  <si>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</si>
  <si>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</si>
  <si>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</si>
  <si>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</si>
  <si>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</si>
  <si>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</si>
  <si>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</si>
  <si>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</si>
  <si>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</si>
  <si>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</si>
  <si>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</si>
  <si>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</si>
  <si>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</si>
  <si>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</si>
  <si>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</si>
  <si>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</si>
  <si>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</si>
  <si>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</si>
  <si>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</si>
  <si>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</si>
  <si>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</si>
  <si>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</si>
  <si>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</si>
  <si>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</si>
  <si>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</si>
  <si>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</si>
  <si>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</si>
  <si>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</si>
  <si>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</si>
  <si>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</si>
  <si>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</si>
  <si>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</si>
  <si>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</si>
  <si>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</si>
  <si>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</si>
  <si>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</si>
  <si>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</si>
  <si>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</si>
  <si>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</si>
  <si>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</si>
  <si>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</si>
  <si>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</si>
  <si>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</si>
  <si>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</si>
  <si>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</si>
  <si>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</si>
  <si>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</si>
  <si>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</si>
  <si>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</si>
  <si>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</si>
  <si>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</si>
  <si>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</si>
  <si>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</si>
  <si>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</si>
  <si>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</si>
  <si>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</si>
  <si>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</si>
  <si>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</si>
  <si>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</si>
  <si>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</si>
  <si>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</si>
  <si>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</si>
  <si>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</si>
  <si>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</si>
  <si>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</si>
  <si>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</si>
  <si>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</si>
  <si>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</si>
  <si>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</si>
  <si>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</si>
  <si>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</si>
  <si>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</si>
  <si>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</si>
  <si>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</si>
  <si>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</si>
  <si>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</si>
  <si>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</si>
  <si>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</si>
  <si>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</si>
  <si>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</si>
  <si>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</si>
  <si>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</si>
  <si>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</si>
  <si>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</si>
  <si>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</si>
  <si>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</si>
  <si>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</si>
  <si>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</si>
  <si>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</si>
  <si>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</si>
  <si>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</si>
  <si>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</si>
  <si>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</si>
  <si>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</si>
  <si>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</si>
  <si>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</si>
  <si>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</si>
  <si>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</si>
  <si>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</si>
  <si>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</si>
  <si>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</si>
  <si>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</si>
  <si>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</si>
  <si>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</si>
  <si>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</si>
  <si>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</si>
  <si>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</si>
  <si>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</si>
  <si>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</si>
  <si>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</si>
  <si>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</si>
  <si>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</si>
  <si>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</si>
  <si>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</si>
  <si>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</si>
  <si>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</si>
  <si>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</si>
  <si>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</si>
  <si>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</si>
  <si>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</si>
  <si>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</si>
  <si>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</si>
  <si>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</si>
  <si>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</si>
  <si>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</si>
  <si>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</si>
  <si>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</si>
  <si>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</si>
  <si>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</si>
  <si>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</si>
  <si>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</si>
  <si>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</si>
  <si>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</si>
  <si>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</si>
  <si>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</si>
  <si>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</si>
  <si>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</si>
  <si>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</si>
  <si>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</si>
  <si>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</si>
  <si>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</si>
  <si>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</si>
  <si>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</si>
  <si>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</si>
  <si>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</si>
  <si>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</si>
  <si>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</si>
  <si>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</si>
  <si>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</si>
  <si>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</si>
  <si>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</si>
  <si>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</si>
  <si>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</si>
  <si>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</si>
  <si>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</si>
  <si>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</si>
  <si>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</si>
  <si>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</si>
  <si>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</si>
  <si>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</si>
  <si>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</si>
  <si>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</si>
  <si>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</si>
  <si>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</si>
  <si>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</si>
  <si>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</si>
  <si>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</si>
  <si>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</si>
  <si>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</si>
  <si>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</si>
  <si>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</si>
  <si>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</si>
  <si>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</si>
  <si>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</si>
  <si>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</si>
  <si>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</si>
  <si>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</si>
  <si>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</si>
  <si>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</si>
  <si>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</si>
  <si>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</si>
  <si>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</si>
  <si>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</si>
  <si>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</si>
  <si>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</si>
  <si>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</si>
  <si>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</si>
  <si>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</si>
  <si>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</si>
  <si>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</si>
  <si>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</si>
  <si>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</si>
  <si>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</si>
  <si>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</si>
  <si>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</si>
  <si>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</si>
  <si>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</si>
  <si>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</si>
  <si>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</si>
  <si>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</si>
  <si>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</si>
  <si>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</si>
  <si>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</si>
  <si>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</si>
  <si>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</si>
  <si>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</si>
  <si>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</si>
  <si>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</si>
  <si>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</si>
  <si>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</si>
  <si>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</si>
  <si>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</si>
  <si>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</si>
  <si>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</si>
  <si>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</si>
  <si>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</si>
  <si>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</si>
  <si>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</si>
  <si>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</si>
  <si>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</si>
  <si>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</si>
  <si>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</si>
  <si>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</si>
  <si>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</si>
  <si>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</si>
  <si>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</si>
  <si>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</si>
  <si>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</si>
  <si>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</si>
  <si>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</si>
  <si>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</si>
  <si>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</si>
  <si>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</si>
  <si>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</si>
  <si>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</si>
  <si>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</si>
  <si>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</si>
  <si>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</si>
  <si>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</si>
  <si>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</si>
  <si>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</si>
  <si>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</si>
  <si>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</si>
  <si>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</si>
  <si>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</si>
  <si>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</si>
  <si>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</si>
  <si>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</si>
  <si>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</si>
  <si>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</si>
  <si>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</si>
  <si>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</si>
  <si>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</si>
  <si>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</si>
  <si>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</si>
  <si>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</si>
  <si>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</si>
  <si>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</si>
  <si>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</si>
  <si>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</si>
  <si>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</si>
  <si>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</si>
  <si>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</si>
  <si>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</si>
  <si>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</si>
  <si>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</si>
  <si>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</si>
  <si>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</si>
  <si>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</si>
  <si>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</si>
  <si>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</si>
  <si>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</si>
  <si>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</si>
  <si>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</si>
  <si>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</si>
  <si>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</si>
  <si>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</si>
  <si>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</si>
  <si>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</si>
  <si>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</si>
  <si>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</si>
  <si>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</si>
  <si>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</si>
  <si>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</si>
  <si>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</si>
  <si>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</si>
  <si>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</si>
  <si>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</si>
  <si>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</si>
  <si>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</si>
  <si>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</si>
  <si>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</si>
  <si>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</si>
  <si>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</si>
  <si>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</si>
  <si>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</si>
  <si>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</si>
  <si>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</si>
  <si>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</si>
  <si>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</si>
  <si>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</si>
  <si>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</si>
  <si>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</si>
  <si>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</si>
  <si>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</si>
  <si>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</si>
  <si>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</si>
  <si>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</si>
  <si>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</si>
  <si>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</si>
  <si>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</si>
  <si>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</si>
  <si>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</si>
  <si>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</si>
  <si>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</si>
  <si>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</si>
  <si>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</si>
  <si>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</si>
  <si>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</si>
  <si>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</si>
  <si>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</si>
  <si>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</si>
  <si>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</si>
  <si>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</si>
  <si>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</si>
  <si>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</si>
  <si>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</si>
  <si>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</si>
  <si>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</si>
  <si>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</si>
  <si>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</si>
  <si>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</si>
  <si>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</si>
  <si>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</si>
  <si>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</si>
  <si>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</si>
  <si>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</si>
  <si>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</si>
  <si>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</si>
  <si>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</si>
  <si>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</si>
  <si>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</si>
  <si>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</si>
  <si>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</si>
  <si>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</si>
  <si>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</si>
  <si>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</si>
  <si>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</si>
  <si>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</si>
  <si>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</si>
  <si>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</si>
  <si>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</si>
  <si>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</si>
  <si>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</si>
  <si>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</si>
  <si>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</si>
  <si>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</si>
  <si>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</si>
  <si>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</si>
  <si>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</si>
  <si>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</si>
  <si>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</si>
  <si>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</si>
  <si>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</si>
  <si>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</si>
  <si>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</si>
  <si>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</si>
  <si>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</si>
  <si>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</si>
  <si>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</si>
  <si>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</si>
  <si>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</si>
  <si>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</si>
  <si>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</si>
  <si>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</si>
  <si>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</si>
  <si>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</si>
  <si>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</si>
  <si>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</si>
  <si>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</si>
  <si>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</si>
  <si>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</si>
  <si>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</si>
  <si>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</si>
  <si>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</si>
  <si>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</si>
  <si>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</si>
  <si>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</si>
  <si>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</si>
  <si>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</si>
  <si>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</si>
  <si>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</si>
  <si>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</si>
  <si>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</si>
  <si>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</si>
  <si>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</si>
  <si>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</si>
  <si>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</si>
  <si>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</si>
  <si>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</si>
  <si>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</si>
  <si>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</si>
  <si>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</si>
  <si>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</si>
  <si>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</si>
  <si>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</si>
  <si>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</si>
  <si>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</si>
  <si>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</si>
  <si>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</si>
  <si>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</si>
  <si>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</si>
  <si>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</si>
  <si>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</si>
  <si>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</si>
  <si>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</si>
  <si>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</si>
  <si>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</si>
  <si>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</si>
  <si>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</si>
  <si>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</si>
  <si>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</si>
  <si>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</si>
  <si>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</si>
  <si>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</si>
  <si>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</si>
  <si>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</si>
  <si>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</si>
  <si>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</si>
  <si>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</si>
  <si>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</si>
  <si>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</si>
  <si>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</si>
  <si>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</si>
  <si>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</si>
  <si>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</si>
  <si>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</si>
  <si>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</si>
  <si>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</si>
  <si>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</si>
  <si>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</si>
  <si>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</si>
  <si>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</si>
  <si>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</si>
  <si>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</si>
  <si>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</si>
  <si>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</si>
  <si>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</si>
  <si>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</si>
  <si>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</si>
  <si>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</si>
  <si>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</si>
  <si>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</si>
  <si>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</si>
  <si>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</si>
  <si>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</si>
  <si>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</si>
  <si>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</si>
  <si>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</si>
  <si>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</si>
  <si>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</si>
  <si>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</si>
  <si>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</si>
  <si>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</si>
  <si>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</si>
  <si>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</si>
  <si>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</si>
  <si>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</si>
  <si>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</si>
  <si>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</si>
  <si>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</si>
  <si>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</si>
  <si>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</si>
  <si>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</si>
  <si>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</si>
  <si>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</si>
  <si>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</si>
  <si>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</si>
  <si>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</si>
  <si>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</si>
  <si>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</si>
  <si>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</si>
  <si>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</si>
  <si>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</si>
  <si>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</si>
  <si>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</si>
  <si>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</si>
  <si>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</si>
  <si>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</si>
  <si>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</si>
  <si>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</si>
  <si>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</si>
  <si>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</si>
  <si>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</si>
  <si>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</si>
  <si>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</si>
  <si>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</si>
  <si>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</si>
  <si>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</si>
  <si>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</si>
  <si>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</si>
  <si>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</si>
  <si>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</si>
  <si>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</si>
  <si>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</si>
  <si>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</si>
  <si>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</si>
  <si>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</si>
  <si>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</si>
  <si>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</si>
  <si>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</si>
  <si>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</si>
  <si>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</si>
  <si>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</si>
  <si>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</si>
  <si>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</si>
  <si>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</si>
  <si>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</si>
  <si>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</si>
  <si>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</si>
  <si>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</si>
  <si>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</si>
  <si>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</si>
  <si>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</si>
  <si>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</si>
  <si>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</si>
  <si>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</si>
  <si>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</si>
  <si>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</si>
  <si>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</si>
  <si>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</si>
  <si>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</si>
  <si>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</si>
  <si>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</si>
  <si>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</si>
  <si>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</si>
  <si>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</si>
  <si>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</si>
  <si>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</si>
  <si>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</si>
  <si>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</si>
  <si>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</si>
  <si>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</si>
  <si>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</si>
  <si>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</si>
  <si>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</si>
  <si>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</si>
  <si>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</si>
  <si>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</si>
  <si>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</si>
  <si>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</si>
  <si>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</si>
  <si>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</si>
  <si>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</si>
  <si>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</si>
  <si>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</si>
  <si>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</si>
  <si>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</si>
  <si>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</si>
  <si>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</si>
  <si>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</si>
  <si>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</si>
  <si>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</si>
  <si>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</si>
  <si>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</si>
  <si>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</si>
  <si>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</si>
  <si>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</si>
  <si>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</si>
  <si>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</si>
  <si>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</si>
  <si>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</si>
  <si>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</si>
  <si>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</si>
  <si>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</si>
  <si>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</si>
  <si>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</si>
  <si>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</si>
  <si>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</si>
  <si>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</si>
  <si>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</si>
  <si>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</si>
  <si>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</si>
  <si>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</si>
  <si>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</si>
  <si>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</si>
  <si>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</si>
  <si>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</si>
  <si>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</si>
  <si>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</si>
  <si>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</si>
  <si>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</si>
  <si>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</si>
  <si>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</si>
  <si>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</si>
  <si>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</si>
  <si>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</si>
  <si>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</si>
  <si>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</si>
  <si>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</si>
  <si>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</si>
  <si>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</si>
  <si>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</si>
  <si>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</si>
  <si>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</si>
  <si>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</si>
  <si>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</si>
  <si>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</si>
  <si>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</si>
  <si>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</si>
  <si>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</si>
  <si>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</si>
  <si>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</si>
  <si>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</si>
  <si>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</si>
  <si>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</si>
  <si>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</si>
  <si>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</si>
  <si>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</si>
  <si>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</si>
  <si>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</si>
  <si>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</si>
  <si>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</si>
  <si>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</si>
  <si>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</si>
  <si>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</si>
  <si>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</si>
  <si>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</si>
  <si>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</si>
  <si>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</si>
  <si>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</si>
  <si>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</si>
  <si>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</si>
  <si>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</si>
  <si>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</si>
  <si>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</si>
  <si>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</si>
  <si>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</si>
  <si>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</si>
  <si>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</si>
  <si>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</si>
  <si>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</si>
  <si>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</si>
  <si>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</si>
  <si>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</si>
  <si>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</si>
  <si>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</si>
  <si>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</si>
  <si>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</si>
  <si>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</si>
  <si>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</si>
  <si>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</si>
  <si>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</si>
  <si>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</si>
  <si>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</si>
  <si>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</si>
  <si>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</si>
  <si>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</si>
  <si>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</si>
  <si>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</si>
  <si>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</si>
  <si>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</si>
  <si>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</si>
  <si>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</si>
  <si>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</si>
  <si>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</si>
  <si>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</si>
  <si>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</si>
  <si>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</si>
  <si>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</si>
  <si>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</si>
  <si>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</si>
  <si>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</si>
  <si>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</si>
  <si>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</si>
  <si>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</si>
  <si>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</si>
  <si>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</si>
  <si>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</si>
  <si>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</si>
  <si>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</si>
  <si>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</si>
  <si>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</si>
  <si>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</si>
  <si>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</si>
  <si>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</si>
  <si>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</si>
  <si>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</si>
  <si>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</si>
  <si>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</si>
  <si>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</si>
  <si>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</si>
  <si>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</si>
  <si>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</si>
  <si>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</si>
  <si>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</si>
  <si>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</si>
  <si>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</si>
  <si>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</si>
  <si>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</si>
  <si>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</si>
  <si>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</si>
  <si>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</si>
  <si>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</si>
  <si>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</si>
  <si>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</si>
  <si>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</si>
  <si>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</si>
  <si>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</si>
  <si>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</si>
  <si>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</si>
  <si>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</si>
  <si>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</si>
  <si>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</si>
  <si>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</si>
  <si>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</si>
  <si>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</si>
  <si>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</si>
  <si>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</si>
  <si>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</si>
  <si>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</si>
  <si>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</si>
  <si>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</si>
  <si>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</si>
  <si>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</si>
  <si>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</si>
  <si>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</si>
  <si>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</si>
  <si>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</si>
  <si>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</si>
  <si>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</si>
  <si>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</si>
  <si>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</si>
  <si>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</si>
  <si>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</si>
  <si>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</si>
  <si>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</si>
  <si>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</si>
  <si>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</si>
  <si>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</si>
  <si>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</si>
  <si>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</si>
  <si>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</si>
  <si>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</si>
  <si>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</si>
  <si>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</si>
  <si>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</si>
  <si>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</si>
  <si>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</si>
  <si>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</si>
  <si>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</si>
  <si>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</si>
  <si>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</si>
  <si>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</si>
  <si>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</si>
  <si>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</si>
  <si>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</si>
  <si>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</si>
  <si>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</si>
  <si>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</si>
  <si>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</si>
  <si>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</si>
  <si>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</si>
  <si>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</si>
  <si>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</si>
  <si>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</si>
  <si>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</si>
  <si>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</si>
  <si>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</si>
  <si>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</si>
  <si>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</si>
  <si>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</si>
  <si>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</si>
  <si>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</si>
  <si>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</si>
  <si>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</si>
  <si>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</si>
  <si>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</si>
  <si>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</si>
  <si>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</si>
  <si>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</si>
  <si>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</si>
  <si>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</si>
  <si>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</si>
  <si>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</si>
  <si>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</si>
  <si>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</si>
  <si>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</si>
  <si>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</si>
  <si>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</si>
  <si>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</si>
  <si>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</si>
  <si>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</si>
  <si>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</si>
  <si>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</si>
  <si>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</si>
  <si>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</si>
  <si>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</si>
  <si>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</si>
  <si>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</si>
  <si>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</si>
  <si>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</si>
  <si>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</si>
  <si>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</si>
  <si>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</si>
  <si>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</si>
  <si>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</si>
  <si>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</si>
  <si>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</si>
  <si>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</si>
  <si>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</si>
  <si>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</si>
  <si>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</si>
  <si>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</si>
  <si>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</si>
  <si>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</si>
  <si>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</si>
  <si>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</si>
  <si>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</si>
  <si>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</si>
  <si>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</si>
  <si>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</si>
  <si>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</si>
  <si>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</si>
  <si>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</si>
  <si>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</si>
  <si>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</si>
  <si>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</si>
  <si>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</si>
  <si>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</si>
  <si>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</si>
  <si>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</si>
  <si>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</si>
  <si>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</si>
  <si>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</si>
  <si>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</si>
  <si>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</si>
  <si>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</si>
  <si>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</si>
  <si>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</si>
  <si>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</si>
  <si>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</si>
  <si>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</si>
  <si>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</si>
  <si>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</si>
  <si>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</si>
  <si>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</si>
  <si>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</si>
  <si>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</si>
  <si>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</si>
  <si>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</si>
  <si>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</si>
  <si>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</si>
  <si>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</si>
  <si>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</si>
  <si>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</si>
  <si>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</si>
  <si>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</si>
  <si>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</si>
  <si>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</si>
  <si>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</si>
  <si>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</si>
  <si>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</si>
  <si>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</si>
  <si>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</si>
  <si>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</si>
  <si>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</si>
  <si>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</si>
  <si>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</si>
  <si>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</si>
  <si>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</si>
  <si>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</si>
  <si>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</si>
  <si>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</si>
  <si>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</si>
  <si>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</si>
  <si>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</si>
  <si>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</si>
  <si>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</si>
  <si>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</si>
  <si>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</si>
  <si>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</si>
  <si>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</si>
  <si>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</si>
  <si>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</si>
  <si>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</si>
  <si>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</si>
  <si>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</si>
  <si>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</si>
  <si>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</si>
  <si>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</si>
  <si>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</si>
  <si>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</si>
  <si>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</si>
  <si>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</si>
  <si>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</si>
  <si>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</si>
  <si>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</si>
  <si>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</si>
  <si>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</si>
  <si>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</si>
  <si>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</si>
  <si>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</si>
  <si>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</si>
  <si>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</si>
  <si>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</si>
  <si>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</si>
  <si>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</si>
  <si>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</si>
  <si>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</si>
  <si>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</si>
  <si>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</si>
  <si>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</si>
  <si>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</si>
  <si>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</si>
  <si>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</si>
  <si>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</si>
  <si>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</si>
  <si>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</si>
  <si>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</si>
  <si>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</si>
  <si>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</si>
  <si>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</si>
  <si>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</si>
  <si>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</si>
  <si>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</si>
  <si>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</si>
  <si>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</si>
  <si>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</si>
  <si>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</si>
  <si>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</si>
  <si>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</si>
  <si>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</si>
  <si>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</si>
  <si>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</si>
  <si>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</si>
  <si>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</si>
  <si>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</si>
  <si>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</si>
  <si>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</si>
  <si>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</si>
  <si>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</si>
  <si>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</si>
  <si>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</si>
  <si>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</si>
  <si>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</si>
  <si>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</si>
  <si>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</si>
  <si>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</si>
  <si>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</si>
  <si>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</si>
  <si>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</si>
  <si>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</si>
  <si>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</si>
  <si>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</si>
  <si>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</si>
  <si>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</si>
  <si>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</si>
  <si>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</si>
  <si>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</si>
  <si>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</si>
  <si>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</si>
  <si>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</si>
  <si>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</si>
  <si>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</si>
  <si>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</si>
  <si>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</si>
  <si>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</si>
  <si>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</si>
  <si>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</si>
  <si>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</si>
  <si>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</si>
  <si>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</si>
  <si>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</si>
  <si>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</si>
  <si>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</si>
  <si>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</si>
  <si>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</si>
  <si>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</si>
  <si>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</si>
  <si>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</si>
  <si>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</si>
  <si>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</si>
  <si>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</si>
  <si>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</si>
  <si>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</si>
  <si>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</si>
  <si>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</si>
  <si>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</si>
  <si>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</si>
  <si>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</si>
  <si>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</si>
  <si>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</si>
  <si>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</si>
  <si>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</si>
  <si>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</si>
  <si>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</si>
  <si>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</si>
  <si>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</si>
  <si>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</si>
  <si>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</si>
  <si>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</si>
  <si>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</si>
  <si>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</si>
  <si>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</si>
  <si>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</si>
  <si>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</si>
  <si>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</si>
  <si>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</si>
  <si>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</si>
  <si>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</si>
  <si>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</si>
  <si>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</si>
  <si>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</si>
  <si>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</si>
  <si>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</si>
  <si>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</si>
  <si>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</si>
  <si>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</si>
  <si>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</si>
  <si>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</si>
  <si>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</si>
  <si>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</si>
  <si>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</si>
  <si>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</si>
  <si>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</si>
  <si>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</si>
  <si>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</si>
  <si>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</si>
  <si>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</si>
  <si>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</si>
  <si>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</si>
  <si>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</si>
  <si>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</si>
  <si>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</si>
  <si>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</si>
  <si>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</si>
  <si>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</si>
  <si>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</si>
  <si>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</si>
  <si>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</si>
  <si>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</si>
  <si>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</si>
  <si>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</si>
  <si>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</si>
  <si>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</si>
  <si>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</si>
  <si>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</si>
  <si>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</si>
  <si>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</si>
  <si>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</si>
  <si>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</si>
  <si>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</si>
  <si>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</si>
  <si>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</si>
  <si>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</si>
  <si>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</si>
  <si>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</si>
  <si>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</si>
  <si>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</si>
  <si>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</si>
  <si>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</si>
  <si>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</si>
  <si>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</si>
  <si>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</si>
  <si>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</si>
  <si>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</si>
  <si>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</si>
  <si>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</si>
  <si>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</si>
  <si>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</si>
  <si>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</si>
  <si>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</si>
  <si>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</si>
  <si>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</si>
  <si>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</si>
  <si>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</si>
  <si>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</si>
  <si>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</si>
  <si>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</si>
  <si>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</si>
  <si>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</si>
  <si>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</si>
  <si>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</si>
  <si>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</si>
  <si>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</si>
  <si>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</si>
  <si>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</si>
  <si>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</si>
  <si>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</si>
  <si>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</si>
  <si>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</si>
  <si>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</si>
  <si>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</si>
  <si>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</si>
  <si>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</si>
  <si>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</si>
  <si>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</si>
  <si>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</si>
  <si>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</si>
  <si>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</si>
  <si>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</si>
  <si>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</si>
  <si>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</si>
  <si>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</si>
  <si>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</si>
  <si>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</si>
  <si>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</si>
  <si>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</si>
  <si>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</si>
  <si>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</si>
  <si>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</si>
  <si>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</si>
  <si>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</si>
  <si>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</si>
  <si>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</si>
  <si>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</si>
  <si>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</si>
  <si>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</si>
  <si>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</si>
  <si>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</si>
  <si>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</si>
  <si>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</si>
  <si>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</si>
  <si>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</si>
  <si>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</si>
  <si>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</si>
  <si>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</si>
  <si>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</si>
  <si>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</si>
  <si>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</si>
  <si>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</si>
  <si>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</si>
  <si>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</si>
  <si>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</si>
  <si>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</si>
  <si>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</si>
  <si>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</si>
  <si>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</si>
  <si>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</si>
  <si>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</si>
  <si>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</si>
  <si>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</si>
  <si>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</si>
  <si>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</si>
  <si>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</si>
  <si>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</si>
  <si>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</si>
  <si>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</si>
  <si>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</si>
  <si>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</si>
  <si>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</si>
  <si>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</si>
  <si>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</si>
  <si>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</si>
  <si>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</si>
  <si>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</si>
  <si>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</si>
  <si>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</si>
  <si>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</si>
  <si>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</si>
  <si>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</si>
  <si>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</si>
  <si>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</si>
  <si>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</si>
  <si>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</si>
  <si>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</si>
  <si>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</si>
  <si>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</si>
  <si>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</si>
  <si>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</si>
  <si>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</si>
  <si>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</si>
  <si>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</si>
  <si>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</si>
  <si>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</si>
  <si>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</si>
  <si>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</si>
  <si>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</si>
  <si>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</si>
  <si>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</si>
  <si>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</si>
  <si>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</si>
  <si>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</si>
  <si>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</si>
  <si>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</si>
  <si>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</si>
  <si>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</si>
  <si>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</si>
  <si>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</si>
  <si>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</si>
  <si>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</si>
  <si>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</si>
  <si>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</si>
  <si>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</si>
  <si>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</si>
  <si>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</si>
  <si>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</si>
  <si>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</si>
  <si>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</si>
  <si>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</si>
  <si>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</si>
  <si>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</si>
  <si>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</si>
  <si>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</si>
  <si>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</si>
  <si>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</si>
  <si>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</si>
  <si>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</si>
  <si>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</si>
  <si>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</si>
  <si>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</si>
  <si>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</si>
  <si>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</si>
  <si>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</si>
  <si>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</si>
  <si>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</si>
  <si>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</si>
  <si>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</si>
  <si>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</si>
  <si>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</si>
  <si>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</si>
  <si>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</si>
  <si>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</si>
  <si>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</si>
  <si>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</si>
  <si>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</si>
  <si>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</si>
  <si>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</si>
  <si>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</si>
  <si>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</si>
  <si>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</si>
  <si>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</si>
  <si>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</si>
  <si>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</si>
  <si>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</si>
  <si>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</si>
  <si>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</si>
  <si>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</si>
  <si>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</si>
  <si>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</si>
  <si>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</si>
  <si>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</si>
  <si>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</si>
  <si>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</si>
  <si>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</si>
  <si>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</si>
  <si>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</si>
  <si>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</si>
  <si>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</si>
  <si>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</si>
  <si>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</si>
  <si>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</si>
  <si>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</si>
  <si>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</si>
  <si>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</si>
  <si>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</si>
  <si>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</si>
  <si>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</si>
  <si>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</si>
  <si>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</si>
  <si>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</si>
  <si>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</si>
  <si>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</si>
  <si>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</si>
  <si>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</si>
  <si>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</si>
  <si>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</si>
  <si>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</si>
  <si>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</si>
  <si>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</si>
  <si>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</si>
  <si>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</si>
  <si>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</si>
  <si>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</si>
  <si>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</si>
  <si>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</si>
  <si>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</si>
  <si>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</si>
  <si>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</si>
  <si>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</si>
  <si>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</si>
  <si>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</si>
  <si>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</si>
  <si>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</si>
  <si>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</si>
  <si>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</si>
  <si>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</si>
  <si>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</si>
  <si>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</si>
  <si>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</si>
  <si>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</si>
  <si>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</si>
  <si>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</si>
  <si>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</si>
  <si>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</si>
  <si>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</si>
  <si>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</si>
  <si>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</si>
  <si>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</si>
  <si>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</si>
  <si>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</si>
  <si>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</si>
  <si>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</si>
  <si>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</si>
  <si>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</si>
  <si>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</si>
  <si>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</si>
  <si>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</si>
  <si>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</si>
  <si>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</si>
  <si>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</si>
  <si>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</si>
  <si>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</si>
  <si>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</si>
  <si>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</si>
  <si>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</si>
  <si>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</si>
  <si>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</si>
  <si>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</si>
  <si>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</si>
  <si>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</si>
  <si>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</si>
  <si>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</si>
  <si>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</si>
  <si>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</si>
  <si>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</si>
  <si>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</si>
  <si>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</si>
  <si>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</si>
  <si>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</si>
  <si>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</si>
  <si>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</si>
  <si>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</si>
  <si>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</si>
  <si>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</si>
  <si>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</si>
  <si>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</si>
  <si>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</si>
  <si>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</si>
  <si>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</si>
  <si>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</si>
  <si>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</si>
  <si>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</si>
  <si>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</si>
  <si>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</si>
  <si>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</si>
  <si>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</si>
  <si>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</si>
  <si>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</si>
  <si>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</si>
  <si>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</si>
  <si>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</si>
  <si>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</si>
  <si>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</si>
  <si>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</si>
  <si>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</si>
  <si>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</si>
  <si>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</si>
  <si>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</si>
  <si>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</si>
  <si>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</si>
  <si>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</si>
  <si>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</si>
  <si>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</si>
  <si>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</si>
  <si>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</si>
  <si>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</si>
  <si>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</si>
  <si>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</si>
  <si>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</si>
  <si>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</si>
  <si>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</si>
  <si>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</si>
  <si>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</si>
  <si>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</si>
  <si>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</si>
  <si>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</si>
  <si>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</si>
  <si>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</si>
  <si>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</si>
  <si>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</si>
  <si>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</si>
  <si>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</si>
  <si>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</si>
  <si>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</si>
  <si>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</si>
  <si>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</si>
  <si>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</si>
  <si>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</si>
  <si>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</si>
  <si>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</si>
  <si>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</si>
  <si>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</si>
  <si>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</si>
  <si>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</si>
  <si>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</si>
  <si>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</si>
  <si>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</si>
  <si>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</si>
  <si>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</si>
  <si>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</si>
  <si>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</si>
  <si>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</si>
  <si>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</si>
  <si>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</si>
  <si>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</si>
  <si>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</si>
  <si>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</si>
  <si>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</si>
  <si>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</si>
  <si>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</si>
  <si>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</si>
  <si>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</si>
  <si>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</si>
  <si>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</si>
  <si>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</si>
  <si>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</si>
  <si>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</si>
  <si>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</si>
  <si>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</si>
  <si>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</si>
  <si>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</si>
  <si>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</si>
  <si>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</si>
  <si>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</si>
  <si>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</si>
  <si>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</si>
  <si>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</si>
  <si>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</si>
  <si>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</si>
  <si>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</si>
  <si>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</si>
  <si>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</si>
  <si>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</si>
  <si>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</si>
  <si>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</si>
  <si>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</si>
  <si>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</si>
  <si>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</si>
  <si>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</si>
  <si>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</si>
  <si>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</si>
  <si>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</si>
  <si>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</si>
  <si>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</si>
  <si>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</si>
  <si>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</si>
  <si>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</si>
  <si>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</si>
  <si>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</si>
  <si>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</si>
  <si>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</si>
  <si>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</si>
  <si>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</si>
  <si>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</si>
  <si>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</si>
  <si>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</si>
  <si>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</si>
  <si>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</si>
  <si>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</si>
  <si>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</si>
  <si>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</si>
  <si>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</si>
  <si>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</si>
  <si>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</si>
  <si>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</si>
  <si>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</si>
  <si>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</si>
  <si>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</si>
  <si>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</si>
  <si>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</si>
  <si>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</si>
  <si>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</si>
  <si>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</si>
  <si>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</si>
  <si>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</si>
  <si>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</si>
  <si>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</si>
  <si>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</si>
  <si>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</si>
  <si>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</si>
  <si>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</si>
  <si>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</si>
  <si>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</si>
  <si>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</si>
  <si>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</si>
  <si>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</si>
  <si>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</si>
  <si>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</si>
  <si>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</si>
  <si>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</si>
  <si>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</si>
  <si>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</si>
  <si>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</si>
  <si>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</si>
  <si>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</si>
  <si>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</si>
  <si>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</si>
  <si>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</si>
  <si>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</si>
  <si>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</si>
  <si>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</si>
  <si>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</si>
  <si>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</si>
  <si>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</si>
  <si>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</si>
  <si>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</si>
  <si>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</si>
  <si>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</si>
  <si>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</si>
  <si>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</si>
  <si>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</si>
  <si>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</si>
  <si>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</si>
  <si>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</si>
  <si>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</si>
  <si>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</si>
  <si>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</si>
  <si>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</si>
  <si>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</si>
  <si>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</si>
  <si>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</si>
  <si>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</si>
  <si>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</si>
  <si>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</si>
  <si>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</si>
  <si>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</si>
  <si>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</si>
  <si>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</si>
  <si>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</si>
  <si>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</si>
  <si>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</si>
  <si>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</si>
  <si>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</si>
  <si>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</si>
  <si>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</si>
  <si>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</si>
  <si>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</si>
  <si>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</si>
  <si>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</si>
  <si>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</si>
  <si>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</si>
  <si>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</si>
  <si>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</si>
  <si>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</si>
  <si>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</si>
  <si>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</si>
  <si>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</si>
  <si>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</si>
  <si>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</si>
  <si>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</si>
  <si>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</si>
  <si>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</si>
  <si>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</si>
  <si>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</si>
  <si>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</si>
  <si>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</si>
  <si>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</si>
  <si>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</si>
  <si>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</si>
  <si>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</si>
  <si>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</si>
  <si>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</si>
  <si>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</si>
  <si>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</si>
  <si>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</si>
  <si>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</si>
  <si>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</si>
  <si>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</si>
  <si>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</si>
  <si>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</si>
  <si>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</si>
  <si>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</si>
  <si>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</si>
  <si>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</si>
  <si>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</si>
  <si>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</si>
  <si>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</si>
  <si>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</si>
  <si>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</si>
  <si>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</si>
  <si>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</si>
  <si>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</si>
  <si>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</si>
  <si>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</si>
  <si>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</si>
  <si>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</si>
  <si>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</si>
  <si>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</si>
  <si>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</si>
  <si>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</si>
  <si>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</si>
  <si>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</si>
  <si>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</si>
  <si>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</si>
  <si>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</si>
  <si>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</si>
  <si>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</si>
  <si>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</si>
  <si>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</si>
  <si>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</si>
  <si>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</si>
  <si>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</si>
  <si>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</si>
  <si>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</si>
  <si>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</si>
  <si>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</si>
  <si>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</si>
  <si>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</si>
  <si>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</si>
  <si>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</si>
  <si>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</si>
  <si>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</si>
  <si>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</si>
  <si>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</si>
  <si>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</si>
  <si>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</si>
  <si>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</si>
  <si>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</si>
  <si>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</si>
  <si>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</si>
  <si>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</si>
  <si>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</si>
  <si>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</si>
  <si>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</si>
  <si>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</si>
  <si>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</si>
  <si>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</si>
  <si>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</si>
  <si>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</si>
  <si>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</si>
  <si>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</si>
  <si>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</si>
  <si>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</si>
  <si>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</si>
  <si>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</si>
  <si>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</si>
  <si>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</si>
  <si>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</si>
  <si>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</si>
  <si>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</si>
  <si>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</si>
  <si>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</si>
  <si>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</si>
  <si>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</si>
  <si>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</si>
  <si>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</si>
  <si>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</si>
  <si>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</si>
  <si>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</si>
  <si>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</si>
  <si>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</si>
  <si>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</si>
  <si>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</si>
  <si>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</si>
  <si>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</si>
  <si>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</si>
  <si>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</si>
  <si>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</si>
  <si>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</si>
  <si>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</si>
  <si>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</si>
  <si>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</si>
  <si>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</si>
  <si>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</si>
  <si>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</si>
  <si>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</si>
  <si>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</si>
  <si>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</si>
  <si>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</si>
  <si>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</si>
  <si>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</si>
  <si>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</si>
  <si>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</si>
  <si>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</si>
  <si>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</si>
  <si>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</si>
  <si>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</si>
  <si>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</si>
  <si>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</si>
  <si>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</si>
  <si>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</si>
  <si>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</si>
  <si>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</si>
  <si>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</si>
  <si>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</si>
  <si>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</si>
  <si>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</si>
  <si>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</si>
  <si>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</si>
  <si>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</si>
  <si>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</si>
  <si>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</si>
  <si>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</si>
  <si>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</si>
  <si>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</si>
  <si>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</si>
  <si>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</si>
  <si>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</si>
  <si>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</si>
  <si>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</si>
  <si>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</si>
  <si>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</si>
  <si>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</si>
  <si>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</si>
  <si>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</si>
  <si>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</si>
  <si>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</si>
  <si>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</si>
  <si>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</si>
  <si>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</si>
  <si>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</si>
  <si>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</si>
  <si>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</si>
  <si>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</si>
  <si>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</si>
  <si>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</si>
  <si>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</si>
  <si>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</si>
  <si>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</si>
  <si>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</si>
  <si>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</si>
  <si>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</si>
  <si>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</si>
  <si>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</si>
  <si>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</si>
  <si>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</si>
  <si>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</si>
  <si>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</si>
  <si>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</si>
  <si>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</si>
  <si>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</si>
  <si>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</si>
  <si>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</si>
  <si>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</si>
  <si>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</si>
  <si>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</si>
  <si>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</si>
  <si>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</si>
  <si>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</si>
  <si>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</si>
  <si>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</si>
  <si>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</si>
  <si>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</si>
  <si>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</si>
  <si>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</si>
  <si>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</si>
  <si>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</si>
  <si>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</si>
  <si>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</si>
  <si>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</si>
  <si>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</si>
  <si>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</si>
  <si>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</si>
  <si>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</si>
  <si>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</si>
  <si>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</si>
  <si>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</si>
  <si>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</si>
  <si>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</si>
  <si>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</si>
  <si>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</si>
  <si>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</si>
  <si>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</si>
  <si>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</si>
  <si>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</si>
  <si>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</si>
  <si>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</si>
  <si>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</si>
  <si>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</si>
  <si>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</si>
  <si>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</si>
  <si>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</si>
  <si>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</si>
  <si>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</si>
  <si>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</si>
  <si>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</si>
  <si>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</si>
  <si>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</si>
  <si>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</si>
  <si>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</si>
  <si>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</si>
  <si>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</si>
  <si>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</si>
  <si>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</si>
  <si>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</si>
  <si>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</si>
  <si>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</si>
  <si>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</si>
  <si>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</si>
  <si>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</si>
  <si>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</si>
  <si>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</si>
  <si>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</si>
  <si>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</si>
  <si>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</si>
  <si>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</si>
  <si>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</si>
  <si>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</si>
  <si>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</si>
  <si>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</si>
  <si>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</si>
  <si>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</si>
  <si>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</si>
  <si>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</si>
  <si>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</si>
  <si>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</si>
  <si>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</si>
  <si>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</si>
  <si>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</si>
  <si>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</si>
  <si>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</si>
  <si>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</si>
  <si>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</si>
  <si>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</si>
  <si>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</si>
  <si>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</si>
  <si>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</si>
  <si>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</si>
  <si>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</si>
  <si>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</si>
  <si>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</si>
  <si>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</si>
  <si>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</si>
  <si>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</si>
  <si>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</si>
  <si>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</si>
  <si>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</si>
  <si>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</si>
  <si>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</si>
  <si>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</si>
  <si>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</si>
  <si>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</si>
  <si>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</si>
  <si>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</si>
  <si>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</si>
  <si>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</si>
  <si>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</si>
  <si>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</si>
  <si>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</si>
  <si>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</si>
  <si>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</si>
  <si>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</si>
  <si>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</si>
  <si>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</si>
  <si>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</si>
  <si>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</si>
  <si>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</si>
  <si>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</si>
  <si>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</si>
  <si>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</si>
  <si>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</si>
  <si>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</si>
  <si>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</si>
  <si>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</si>
  <si>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</si>
  <si>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</si>
  <si>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</si>
  <si>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</si>
  <si>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</si>
  <si>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</si>
  <si>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</si>
  <si>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</si>
  <si>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</si>
  <si>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</si>
  <si>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</si>
  <si>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</si>
  <si>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</si>
  <si>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</si>
  <si>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</si>
  <si>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</si>
  <si>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</si>
  <si>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</si>
  <si>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</si>
  <si>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</si>
  <si>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</si>
  <si>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</si>
  <si>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</si>
  <si>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</si>
  <si>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</si>
  <si>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</si>
  <si>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</si>
  <si>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</si>
  <si>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</si>
  <si>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</si>
  <si>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</si>
  <si>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</si>
  <si>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</si>
  <si>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</si>
  <si>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</si>
  <si>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</si>
  <si>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</si>
  <si>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</si>
  <si>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</si>
  <si>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</si>
  <si>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</si>
  <si>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</si>
  <si>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</si>
  <si>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</si>
  <si>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</si>
  <si>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</si>
  <si>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</si>
  <si>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</si>
  <si>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</si>
  <si>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</si>
  <si>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</si>
  <si>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</si>
  <si>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</si>
  <si>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</si>
  <si>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</si>
  <si>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</si>
  <si>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</si>
  <si>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</si>
  <si>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</si>
  <si>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</si>
  <si>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</si>
  <si>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</si>
  <si>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</si>
  <si>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</si>
  <si>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</si>
  <si>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</si>
  <si>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</si>
  <si>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</si>
  <si>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</si>
  <si>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</si>
  <si>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</si>
  <si>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</si>
  <si>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</si>
  <si>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</si>
  <si>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</si>
  <si>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</si>
  <si>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</si>
  <si>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</si>
  <si>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</si>
  <si>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</si>
  <si>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</si>
  <si>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</si>
  <si>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</si>
  <si>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</si>
  <si>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</si>
  <si>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</si>
  <si>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</si>
  <si>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</si>
  <si>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</si>
  <si>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</si>
  <si>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</si>
  <si>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</si>
  <si>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</si>
  <si>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</si>
  <si>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</si>
  <si>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</si>
  <si>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</si>
  <si>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</si>
  <si>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</si>
  <si>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</si>
  <si>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</si>
  <si>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</si>
  <si>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</si>
  <si>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</si>
  <si>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</si>
  <si>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</si>
  <si>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</si>
  <si>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</si>
  <si>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</si>
  <si>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</si>
  <si>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</si>
  <si>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</si>
  <si>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</si>
  <si>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</si>
  <si>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</si>
  <si>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</si>
  <si>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</si>
  <si>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</si>
  <si>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</si>
  <si>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</si>
  <si>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</si>
  <si>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</si>
  <si>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</si>
  <si>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</si>
  <si>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</si>
  <si>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</si>
  <si>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</si>
  <si>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</si>
  <si>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</si>
  <si>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</si>
  <si>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</si>
  <si>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</si>
  <si>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</si>
  <si>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</si>
  <si>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</si>
  <si>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</si>
  <si>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</si>
  <si>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</si>
  <si>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</si>
  <si>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</si>
  <si>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</si>
  <si>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</si>
  <si>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</si>
  <si>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</si>
  <si>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</si>
  <si>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</si>
  <si>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</si>
  <si>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</si>
  <si>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</si>
  <si>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</si>
  <si>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</si>
  <si>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</si>
  <si>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</si>
  <si>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</si>
  <si>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</si>
  <si>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</si>
  <si>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</si>
  <si>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</si>
  <si>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</si>
  <si>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</si>
  <si>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</si>
  <si>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</si>
  <si>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</si>
  <si>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</si>
  <si>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</si>
  <si>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</si>
  <si>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</si>
  <si>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</si>
  <si>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</si>
  <si>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</si>
  <si>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</si>
  <si>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</si>
  <si>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</si>
  <si>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</si>
  <si>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</si>
  <si>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</si>
  <si>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</si>
  <si>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</si>
  <si>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</si>
  <si>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</si>
  <si>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</si>
  <si>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</si>
  <si>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</si>
  <si>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</si>
  <si>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</si>
  <si>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</si>
  <si>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</si>
  <si>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</si>
  <si>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</si>
  <si>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</si>
  <si>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</si>
  <si>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</si>
  <si>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</si>
  <si>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</si>
  <si>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</si>
  <si>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</si>
  <si>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</si>
  <si>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</si>
  <si>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</si>
  <si>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</si>
  <si>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</si>
  <si>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</si>
  <si>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</si>
  <si>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</si>
  <si>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</si>
  <si>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</si>
  <si>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</si>
  <si>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</si>
  <si>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</si>
  <si>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</si>
  <si>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</si>
  <si>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</si>
  <si>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</si>
  <si>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</si>
  <si>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</si>
  <si>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</si>
  <si>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</si>
  <si>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</si>
  <si>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</si>
  <si>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</si>
  <si>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</si>
  <si>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</si>
  <si>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</si>
  <si>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</si>
  <si>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</si>
  <si>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</si>
  <si>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</si>
  <si>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</si>
  <si>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</si>
  <si>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</si>
  <si>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</si>
  <si>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</si>
  <si>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</si>
  <si>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</si>
  <si>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</si>
  <si>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</si>
  <si>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</si>
  <si>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</si>
  <si>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</si>
  <si>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</si>
  <si>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</si>
  <si>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</si>
  <si>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</si>
  <si>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</si>
  <si>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</si>
  <si>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</si>
  <si>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</si>
  <si>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</si>
  <si>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</si>
  <si>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</si>
  <si>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</si>
  <si>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</si>
  <si>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</si>
  <si>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</si>
  <si>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</si>
  <si>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</si>
  <si>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</si>
  <si>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</si>
  <si>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</si>
  <si>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</si>
  <si>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</si>
  <si>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</si>
  <si>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</si>
  <si>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</si>
  <si>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</si>
  <si>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</si>
  <si>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</si>
  <si>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</si>
  <si>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</si>
  <si>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</si>
  <si>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</si>
  <si>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</si>
  <si>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</si>
  <si>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</si>
  <si>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</si>
  <si>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</si>
  <si>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</si>
  <si>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</si>
  <si>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</si>
  <si>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</si>
  <si>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</si>
  <si>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</si>
  <si>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</si>
  <si>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</si>
  <si>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</si>
  <si>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</si>
  <si>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</si>
  <si>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</si>
  <si>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</si>
  <si>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</si>
  <si>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</si>
  <si>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</si>
  <si>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</si>
  <si>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</si>
  <si>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</si>
  <si>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</si>
  <si>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</si>
  <si>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</si>
  <si>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</si>
  <si>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</si>
  <si>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</si>
  <si>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</si>
  <si>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</si>
  <si>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</si>
  <si>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</si>
  <si>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</si>
  <si>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</si>
  <si>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</si>
  <si>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</si>
  <si>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</si>
  <si>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</si>
  <si>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</si>
  <si>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</si>
  <si>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</si>
  <si>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</si>
  <si>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</si>
  <si>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</si>
  <si>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</si>
  <si>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</si>
  <si>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</si>
  <si>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</si>
  <si>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</si>
  <si>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</si>
  <si>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</si>
  <si>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</si>
  <si>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</si>
  <si>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</si>
  <si>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</si>
  <si>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</si>
  <si>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</si>
  <si>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</si>
  <si>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</si>
  <si>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</si>
  <si>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</si>
  <si>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</si>
  <si>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</si>
  <si>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</si>
  <si>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</si>
  <si>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</si>
  <si>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</si>
  <si>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</si>
  <si>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</si>
  <si>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</si>
  <si>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</si>
  <si>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</si>
  <si>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</si>
  <si>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</si>
  <si>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</si>
  <si>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</si>
  <si>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</si>
  <si>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</si>
  <si>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</si>
  <si>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</si>
  <si>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</si>
  <si>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</si>
  <si>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</si>
  <si>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</si>
  <si>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</si>
  <si>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</si>
  <si>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</si>
  <si>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</si>
  <si>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</si>
  <si>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</si>
  <si>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</si>
  <si>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</si>
  <si>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</si>
  <si>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</si>
  <si>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</si>
  <si>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</si>
  <si>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</si>
  <si>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</si>
  <si>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</si>
  <si>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</si>
  <si>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</si>
  <si>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</si>
  <si>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</si>
  <si>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</si>
  <si>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</si>
  <si>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</si>
  <si>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</si>
  <si>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</si>
  <si>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</si>
  <si>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</si>
  <si>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</si>
  <si>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</si>
  <si>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</si>
  <si>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</si>
  <si>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</si>
  <si>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</si>
  <si>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</si>
  <si>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</si>
  <si>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</si>
  <si>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</si>
  <si>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</si>
  <si>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</si>
  <si>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</si>
  <si>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</si>
  <si>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</si>
  <si>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</si>
  <si>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</si>
  <si>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</si>
  <si>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</si>
  <si>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</si>
  <si>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</si>
  <si>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</si>
  <si>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</si>
  <si>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</si>
  <si>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</si>
  <si>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</si>
  <si>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</si>
  <si>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</si>
  <si>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</si>
  <si>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</si>
  <si>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</si>
  <si>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</si>
  <si>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</si>
  <si>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</si>
  <si>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</si>
  <si>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</si>
  <si>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</si>
  <si>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</si>
  <si>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</si>
  <si>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</si>
  <si>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</si>
  <si>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</si>
  <si>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</si>
  <si>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</si>
  <si>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</si>
  <si>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</si>
  <si>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</si>
  <si>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</si>
  <si>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</si>
  <si>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</si>
  <si>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</si>
  <si>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</si>
  <si>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</si>
  <si>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</si>
  <si>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</si>
  <si>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</si>
  <si>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</si>
  <si>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</si>
  <si>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</si>
  <si>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</si>
  <si>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</si>
  <si>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</si>
  <si>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</si>
  <si>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</si>
  <si>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</si>
  <si>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</si>
  <si>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</si>
  <si>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</si>
  <si>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</si>
  <si>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</si>
  <si>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</si>
  <si>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</si>
  <si>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</si>
  <si>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</si>
  <si>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 2021-52-10001331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</si>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</sst>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184"/>
      <c r="I20" s="145" t="s">
        <v>110</v>
      </c>
      <c r="J20" s="146" t="s">
        <v>799</v>
      </c>
      <c r="K20" s="147">
        <v>867095904</v>
      </c>
      <c r="L20" s="148"/>
      <c r="M20" s="148">
        <v>44561</v>
      </c>
      <c r="N20" s="132">
        <f>+(M20-L20)/30</f>
        <v>1485.3666666666666</v>
      </c>
      <c r="O20" s="135"/>
      <c r="U20" s="131"/>
      <c r="V20" s="105">
        <f ca="1">NOW()</f>
        <v>44193.682679976853</v>
      </c>
      <c r="W20" s="105">
        <f ca="1">NOW()</f>
        <v>44193.682679976853</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CAMINOS DEL FUTURO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2704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0.02</v>
      </c>
      <c r="G179" s="161">
        <f>IF(F179&gt;0,SUM(E179+F179),"")</f>
        <v>0.04</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34683836.160000004</v>
      </c>
      <c r="F185" s="92"/>
      <c r="G185" s="93"/>
      <c r="H185" s="88"/>
      <c r="I185" s="90" t="s">
        <v>2627</v>
      </c>
      <c r="J185" s="162">
        <f>+SUM(M179:M183)</f>
        <v>0.05</v>
      </c>
      <c r="K185" s="200" t="s">
        <v>2628</v>
      </c>
      <c r="L185" s="200"/>
      <c r="M185" s="94">
        <f>+J185*(SUM(K20:K35))</f>
        <v>43354795.200000003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