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0000081.0\"/>
    </mc:Choice>
  </mc:AlternateContent>
  <xr:revisionPtr revIDLastSave="0" documentId="13_ncr:1_{F095483B-E183-43A4-B118-A29EE250CC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<sst xmlns="http://schemas.openxmlformats.org/spreadsheetml/2006/main" count="3112" uniqueCount="2707">
  <si>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</si>
  <si>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</si>
  <si>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</si>
  <si>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</si>
  <si>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</si>
  <si>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</si>
  <si>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</si>
  <si>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</si>
  <si>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</si>
  <si>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</si>
  <si>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</si>
  <si>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</si>
  <si>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</si>
  <si>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</si>
  <si>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</si>
  <si>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</si>
  <si>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</si>
  <si>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</si>
  <si>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</si>
  <si>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</si>
  <si>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</si>
  <si>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</si>
  <si>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</si>
  <si>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</si>
  <si>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</si>
  <si>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</si>
  <si>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</si>
  <si>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</si>
  <si>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</si>
  <si>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</si>
  <si>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</si>
  <si>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</si>
  <si>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</si>
  <si>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</si>
  <si>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</si>
  <si>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</si>
  <si>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</si>
  <si>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</si>
  <si>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</si>
  <si>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</si>
  <si>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</si>
  <si>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</si>
  <si>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</si>
  <si>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</si>
  <si>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</si>
  <si>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</si>
  <si>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</si>
  <si>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</si>
  <si>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</si>
  <si>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</si>
  <si>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</si>
  <si>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</si>
  <si>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</si>
  <si>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</si>
  <si>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</si>
  <si>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</si>
  <si>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</si>
  <si>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</si>
  <si>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</si>
  <si>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</si>
  <si>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</si>
  <si>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</si>
  <si>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</si>
  <si>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</si>
  <si>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</si>
  <si>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</si>
  <si>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</si>
  <si>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</si>
  <si>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</si>
  <si>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</si>
  <si>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</si>
  <si>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</si>
  <si>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</si>
  <si>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</si>
  <si>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</si>
  <si>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</si>
  <si>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</si>
  <si>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</si>
  <si>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</si>
  <si>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</si>
  <si>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</si>
  <si>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</si>
  <si>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</si>
  <si>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</si>
  <si>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</si>
  <si>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</si>
  <si>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</si>
  <si>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</si>
  <si>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</si>
  <si>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</si>
  <si>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</si>
  <si>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</si>
  <si>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</si>
  <si>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</si>
  <si>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</si>
  <si>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</si>
  <si>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</si>
  <si>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</si>
  <si>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</si>
  <si>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</si>
  <si>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</si>
  <si>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</si>
  <si>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</si>
  <si>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</si>
  <si>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</si>
  <si>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</si>
  <si>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</si>
  <si>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</si>
  <si>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</si>
  <si>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</si>
  <si>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</si>
  <si>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</si>
  <si>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</si>
  <si>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</si>
  <si>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</si>
  <si>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</si>
  <si>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</si>
  <si>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</si>
  <si>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</si>
  <si>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</si>
  <si>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</si>
  <si>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</si>
  <si>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</si>
  <si>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</si>
  <si>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</si>
  <si>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</si>
  <si>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</si>
  <si>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</si>
  <si>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</si>
  <si>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</si>
  <si>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</si>
  <si>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</si>
  <si>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</si>
  <si>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</si>
  <si>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</si>
  <si>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</si>
  <si>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</si>
  <si>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</si>
  <si>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</si>
  <si>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</si>
  <si>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</si>
  <si>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</si>
  <si>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</si>
  <si>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</si>
  <si>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</si>
  <si>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</si>
  <si>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</si>
  <si>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</si>
  <si>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</si>
  <si>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</si>
  <si>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</si>
  <si>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</si>
  <si>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</si>
  <si>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</si>
  <si>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</si>
  <si>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</si>
  <si>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</si>
  <si>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</si>
  <si>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</si>
  <si>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</si>
  <si>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</si>
  <si>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</si>
  <si>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</si>
  <si>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</si>
  <si>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</si>
  <si>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</si>
  <si>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</si>
  <si>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</si>
  <si>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</si>
  <si>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</si>
  <si>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</si>
  <si>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</si>
  <si>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</si>
  <si>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</si>
  <si>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</si>
  <si>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</si>
  <si>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</si>
  <si>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</si>
  <si>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</si>
  <si>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</si>
  <si>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</si>
  <si>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</si>
  <si>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</si>
  <si>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</si>
  <si>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</si>
  <si>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</si>
  <si>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</si>
  <si>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</si>
  <si>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</si>
  <si>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</si>
  <si>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</si>
  <si>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</si>
  <si>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</si>
  <si>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</si>
  <si>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</si>
  <si>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</si>
  <si>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</si>
  <si>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</si>
  <si>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</si>
  <si>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</si>
  <si>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</si>
  <si>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</si>
  <si>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</si>
  <si>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</si>
  <si>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</si>
  <si>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</si>
  <si>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</si>
  <si>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</si>
  <si>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</si>
  <si>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</si>
  <si>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</si>
  <si>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</si>
  <si>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</si>
  <si>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</si>
  <si>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</si>
  <si>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</si>
  <si>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</si>
  <si>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</si>
  <si>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</si>
  <si>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</si>
  <si>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</si>
  <si>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</si>
  <si>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</si>
  <si>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</si>
  <si>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</si>
  <si>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</si>
  <si>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</si>
  <si>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</si>
  <si>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</si>
  <si>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</si>
  <si>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</si>
  <si>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</si>
  <si>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</si>
  <si>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</si>
  <si>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</si>
  <si>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</si>
  <si>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</si>
  <si>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</si>
  <si>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</si>
  <si>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</si>
  <si>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</si>
  <si>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</si>
  <si>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</si>
  <si>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</si>
  <si>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</si>
  <si>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</si>
  <si>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</si>
  <si>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</si>
  <si>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</si>
  <si>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</si>
  <si>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</si>
  <si>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</si>
  <si>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</si>
  <si>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</si>
  <si>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</si>
  <si>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</si>
  <si>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</si>
  <si>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</si>
  <si>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</si>
  <si>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</si>
  <si>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</si>
  <si>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</si>
  <si>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</si>
  <si>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</si>
  <si>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</si>
  <si>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</si>
  <si>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</si>
  <si>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</si>
  <si>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</si>
  <si>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</si>
  <si>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</si>
  <si>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</si>
  <si>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</si>
  <si>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</si>
  <si>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</si>
  <si>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</si>
  <si>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</si>
  <si>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</si>
  <si>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</si>
  <si>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</si>
  <si>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</si>
  <si>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</si>
  <si>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</si>
  <si>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</si>
  <si>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</si>
  <si>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</si>
  <si>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</si>
  <si>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</si>
  <si>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</si>
  <si>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</si>
  <si>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</si>
  <si>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</si>
  <si>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</si>
  <si>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</si>
  <si>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</si>
  <si>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</si>
  <si>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</si>
  <si>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</si>
  <si>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</si>
  <si>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</si>
  <si>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</si>
  <si>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</si>
  <si>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</si>
  <si>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</si>
  <si>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</si>
  <si>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</si>
  <si>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</si>
  <si>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</si>
  <si>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</si>
  <si>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</si>
  <si>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</si>
  <si>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</si>
  <si>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</si>
  <si>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</si>
  <si>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</si>
  <si>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</si>
  <si>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</si>
  <si>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</si>
  <si>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</si>
  <si>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</si>
  <si>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</si>
  <si>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</si>
  <si>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</si>
  <si>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</si>
  <si>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</si>
  <si>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</si>
  <si>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</si>
  <si>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</si>
  <si>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</si>
  <si>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</si>
  <si>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</si>
  <si>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</si>
  <si>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</si>
  <si>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</si>
  <si>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</si>
  <si>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</si>
  <si>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</si>
  <si>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</si>
  <si>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</si>
  <si>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</si>
  <si>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</si>
  <si>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</si>
  <si>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</si>
  <si>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</si>
  <si>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</si>
  <si>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</si>
  <si>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</si>
  <si>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</si>
  <si>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</si>
  <si>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</si>
  <si>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</si>
  <si>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</si>
  <si>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</si>
  <si>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</si>
  <si>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</si>
  <si>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</si>
  <si>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</si>
  <si>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</si>
  <si>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</si>
  <si>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</si>
  <si>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</si>
  <si>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</si>
  <si>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</si>
  <si>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</si>
  <si>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</si>
  <si>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</si>
  <si>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</si>
  <si>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</si>
  <si>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</si>
  <si>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</si>
  <si>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</si>
  <si>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</si>
  <si>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</si>
  <si>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</si>
  <si>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</si>
  <si>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</si>
  <si>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</si>
  <si>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</si>
  <si>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</si>
  <si>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</si>
  <si>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</si>
  <si>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</si>
  <si>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</si>
  <si>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</si>
  <si>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</si>
  <si>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</si>
  <si>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</si>
  <si>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</si>
  <si>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</si>
  <si>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</si>
  <si>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</si>
  <si>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</si>
  <si>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</si>
  <si>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</si>
  <si>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</si>
  <si>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</si>
  <si>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</si>
  <si>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</si>
  <si>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</si>
  <si>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</si>
  <si>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</si>
  <si>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</si>
  <si>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</si>
  <si>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</si>
  <si>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</si>
  <si>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</si>
  <si>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</si>
  <si>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</si>
  <si>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</si>
  <si>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</si>
  <si>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</si>
  <si>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</si>
  <si>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</si>
  <si>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</si>
  <si>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</si>
  <si>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</si>
  <si>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</si>
  <si>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</si>
  <si>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</si>
  <si>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</si>
  <si>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</si>
  <si>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</si>
  <si>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</si>
  <si>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</si>
  <si>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</si>
  <si>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</si>
  <si>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</si>
  <si>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</si>
  <si>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</si>
  <si>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</si>
  <si>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</si>
  <si>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</si>
  <si>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</si>
  <si>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</si>
  <si>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</si>
  <si>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</si>
  <si>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</si>
  <si>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</si>
  <si>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</si>
  <si>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</si>
  <si>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</si>
  <si>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</si>
  <si>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</si>
  <si>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</si>
  <si>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</si>
  <si>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</si>
  <si>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</si>
  <si>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</si>
  <si>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</si>
  <si>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</si>
  <si>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</si>
  <si>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</si>
  <si>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</si>
  <si>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</si>
  <si>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</si>
  <si>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</si>
  <si>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</si>
  <si>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</si>
  <si>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</si>
  <si>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</si>
  <si>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</si>
  <si>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</si>
  <si>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</si>
  <si>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</si>
  <si>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</si>
  <si>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</si>
  <si>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</si>
  <si>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</si>
  <si>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</si>
  <si>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</si>
  <si>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</si>
  <si>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</si>
  <si>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</si>
  <si>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</si>
  <si>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</si>
  <si>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</si>
  <si>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</si>
  <si>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</si>
  <si>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</si>
  <si>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</si>
  <si>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</si>
  <si>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</si>
  <si>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</si>
  <si>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</si>
  <si>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</si>
  <si>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</si>
  <si>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</si>
  <si>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</si>
  <si>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</si>
  <si>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</si>
  <si>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</si>
  <si>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</si>
  <si>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</si>
  <si>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</si>
  <si>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</si>
  <si>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</si>
  <si>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</si>
  <si>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</si>
  <si>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</si>
  <si>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</si>
  <si>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</si>
  <si>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</si>
  <si>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</si>
  <si>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</si>
  <si>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</si>
  <si>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</si>
  <si>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</si>
  <si>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</si>
  <si>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</si>
  <si>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</si>
  <si>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</si>
  <si>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</si>
  <si>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</si>
  <si>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</si>
  <si>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</si>
  <si>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</si>
  <si>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</si>
  <si>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</si>
  <si>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</si>
  <si>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</si>
  <si>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</si>
  <si>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</si>
  <si>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</si>
  <si>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</si>
  <si>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</si>
  <si>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</si>
  <si>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</si>
  <si>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</si>
  <si>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</si>
  <si>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</si>
  <si>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</si>
  <si>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</si>
  <si>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</si>
  <si>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</si>
  <si>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</si>
  <si>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</si>
  <si>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</si>
  <si>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</si>
  <si>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</si>
  <si>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</si>
  <si>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</si>
  <si>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</si>
  <si>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</si>
  <si>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</si>
  <si>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</si>
  <si>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</si>
  <si>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</si>
  <si>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</si>
  <si>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</si>
  <si>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</si>
  <si>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</si>
  <si>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</si>
  <si>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</si>
  <si>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</si>
  <si>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</si>
  <si>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</si>
  <si>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</si>
  <si>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</si>
  <si>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</si>
  <si>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</si>
  <si>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</si>
  <si>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</si>
  <si>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</si>
  <si>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</si>
  <si>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</si>
  <si>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</si>
  <si>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</si>
  <si>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</si>
  <si>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</si>
  <si>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</si>
  <si>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</si>
  <si>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</si>
  <si>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</si>
  <si>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</si>
  <si>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</si>
  <si>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</si>
  <si>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</si>
  <si>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</si>
  <si>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</si>
  <si>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</si>
  <si>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</si>
  <si>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</si>
  <si>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</si>
  <si>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</si>
  <si>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</si>
  <si>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</si>
  <si>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</si>
  <si>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</si>
  <si>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</si>
  <si>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</si>
  <si>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</si>
  <si>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</si>
  <si>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</si>
  <si>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</si>
  <si>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</si>
  <si>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</si>
  <si>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</si>
  <si>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</si>
  <si>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</si>
  <si>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</si>
  <si>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</si>
  <si>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</si>
  <si>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</si>
  <si>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</si>
  <si>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</si>
  <si>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</si>
  <si>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</si>
  <si>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</si>
  <si>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</si>
  <si>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</si>
  <si>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</si>
  <si>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</si>
  <si>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</si>
  <si>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</si>
  <si>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</si>
  <si>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</si>
  <si>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</si>
  <si>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</si>
  <si>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</si>
  <si>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</si>
  <si>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</si>
  <si>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</si>
  <si>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</si>
  <si>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</si>
  <si>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</si>
  <si>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</si>
  <si>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</si>
  <si>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</si>
  <si>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</si>
  <si>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</si>
  <si>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</si>
  <si>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</si>
  <si>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</si>
  <si>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</si>
  <si>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</si>
  <si>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</si>
  <si>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</si>
  <si>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</si>
  <si>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</si>
  <si>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</si>
  <si>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</si>
  <si>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</si>
  <si>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</si>
  <si>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</si>
  <si>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</si>
  <si>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</si>
  <si>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</si>
  <si>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</si>
  <si>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</si>
  <si>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</si>
  <si>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</si>
  <si>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</si>
  <si>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</si>
  <si>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</si>
  <si>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</si>
  <si>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</si>
  <si>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</si>
  <si>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</si>
  <si>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</si>
  <si>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</si>
  <si>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</si>
  <si>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</si>
  <si>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</si>
  <si>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</si>
  <si>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</si>
  <si>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</si>
  <si>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</si>
  <si>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</si>
  <si>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</si>
  <si>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</si>
  <si>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</si>
  <si>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</si>
  <si>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</si>
  <si>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</si>
  <si>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</si>
  <si>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</si>
  <si>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</si>
  <si>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</si>
  <si>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</si>
  <si>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</si>
  <si>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</si>
  <si>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</si>
  <si>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</si>
  <si>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</si>
  <si>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</si>
  <si>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</si>
  <si>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</si>
  <si>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</si>
  <si>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</si>
  <si>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</si>
  <si>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</si>
  <si>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</si>
  <si>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</si>
  <si>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</si>
  <si>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</si>
  <si>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</si>
  <si>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</si>
  <si>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</si>
  <si>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</si>
  <si>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</si>
  <si>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</si>
  <si>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</si>
  <si>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</si>
  <si>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</si>
  <si>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</si>
  <si>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</si>
  <si>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</si>
  <si>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</si>
  <si>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</si>
  <si>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</si>
  <si>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</si>
  <si>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</si>
  <si>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</si>
  <si>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</si>
  <si>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</si>
  <si>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</si>
  <si>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</si>
  <si>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</si>
  <si>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</si>
  <si>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</si>
  <si>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</si>
  <si>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</si>
  <si>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</si>
  <si>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</si>
  <si>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</si>
  <si>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</si>
  <si>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</si>
  <si>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</si>
  <si>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</si>
  <si>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</si>
  <si>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</si>
  <si>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</si>
  <si>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</si>
  <si>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</si>
  <si>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</si>
  <si>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</si>
  <si>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</si>
  <si>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</si>
  <si>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</si>
  <si>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</si>
  <si>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</si>
  <si>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</si>
  <si>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</si>
  <si>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</si>
  <si>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</si>
  <si>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</si>
  <si>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</si>
  <si>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</si>
  <si>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</si>
  <si>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</si>
  <si>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</si>
  <si>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</si>
  <si>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</si>
  <si>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</si>
  <si>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</si>
  <si>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</si>
  <si>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</si>
  <si>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</si>
  <si>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</si>
  <si>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</si>
  <si>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</si>
  <si>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</si>
  <si>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</si>
  <si>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</si>
  <si>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</si>
  <si>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</si>
  <si>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</si>
  <si>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</si>
  <si>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</si>
  <si>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</si>
  <si>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</si>
  <si>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</si>
  <si>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</si>
  <si>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</si>
  <si>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</si>
  <si>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</si>
  <si>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</si>
  <si>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</si>
  <si>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</si>
  <si>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</si>
  <si>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</si>
  <si>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</si>
  <si>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</si>
  <si>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</si>
  <si>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</si>
  <si>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</si>
  <si>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</si>
  <si>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</si>
  <si>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</si>
  <si>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</si>
  <si>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</si>
  <si>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</si>
  <si>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</si>
  <si>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</si>
  <si>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</si>
  <si>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</si>
  <si>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</si>
  <si>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</si>
  <si>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</si>
  <si>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</si>
  <si>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</si>
  <si>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</si>
  <si>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</si>
  <si>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</si>
  <si>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</si>
  <si>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</si>
  <si>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</si>
  <si>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</si>
  <si>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</si>
  <si>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</si>
  <si>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</si>
  <si>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</si>
  <si>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</si>
  <si>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</si>
  <si>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</si>
  <si>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</si>
  <si>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</si>
  <si>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</si>
  <si>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</si>
  <si>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</si>
  <si>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</si>
  <si>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</si>
  <si>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</si>
  <si>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</si>
  <si>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</si>
  <si>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</si>
  <si>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</si>
  <si>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</si>
  <si>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</si>
  <si>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</si>
  <si>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</si>
  <si>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</si>
  <si>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</si>
  <si>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</si>
  <si>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</si>
  <si>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</si>
  <si>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</si>
  <si>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</si>
  <si>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</si>
  <si>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</si>
  <si>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</si>
  <si>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</si>
  <si>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</si>
  <si>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</si>
  <si>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</si>
  <si>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</si>
  <si>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</si>
  <si>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</si>
  <si>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</si>
  <si>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</si>
  <si>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</si>
  <si>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</si>
  <si>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</si>
  <si>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</si>
  <si>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</si>
  <si>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</si>
  <si>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</si>
  <si>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</si>
  <si>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</si>
  <si>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</si>
  <si>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</si>
  <si>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</si>
  <si>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</si>
  <si>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</si>
  <si>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</si>
  <si>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</si>
  <si>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</si>
  <si>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</si>
  <si>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</si>
  <si>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</si>
  <si>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</si>
  <si>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</si>
  <si>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</si>
  <si>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</si>
  <si>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</si>
  <si>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</si>
  <si>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</si>
  <si>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</si>
  <si>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</si>
  <si>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</si>
  <si>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</si>
  <si>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</si>
  <si>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</si>
  <si>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</si>
  <si>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</si>
  <si>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</si>
  <si>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</si>
  <si>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</si>
  <si>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</si>
  <si>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</si>
  <si>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</si>
  <si>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</si>
  <si>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</si>
  <si>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</si>
  <si>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</si>
  <si>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</si>
  <si>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</si>
  <si>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</si>
  <si>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</si>
  <si>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</si>
  <si>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</si>
  <si>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</si>
  <si>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</si>
  <si>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</si>
  <si>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</si>
  <si>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</si>
  <si>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</si>
  <si>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</si>
  <si>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</si>
  <si>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</si>
  <si>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</si>
  <si>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</si>
  <si>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</si>
  <si>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</si>
  <si>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</si>
  <si>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</si>
  <si>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</si>
  <si>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</si>
  <si>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</si>
  <si>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</si>
  <si>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</si>
  <si>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</si>
  <si>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</si>
  <si>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</si>
  <si>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</si>
  <si>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</si>
  <si>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</si>
  <si>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</si>
  <si>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</si>
  <si>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</si>
  <si>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</si>
  <si>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</si>
  <si>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</si>
  <si>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</si>
  <si>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</si>
  <si>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</si>
  <si>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</si>
  <si>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</si>
  <si>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</si>
  <si>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</si>
  <si>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</si>
  <si>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</si>
  <si>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</si>
  <si>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</si>
  <si>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</si>
  <si>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</si>
  <si>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</si>
  <si>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</si>
  <si>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</si>
  <si>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</si>
  <si>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</si>
  <si>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</si>
  <si>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</si>
  <si>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</si>
  <si>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</si>
  <si>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</si>
  <si>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</si>
  <si>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</si>
  <si>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</si>
  <si>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</si>
  <si>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</si>
  <si>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</si>
  <si>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</si>
  <si>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</si>
  <si>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</si>
  <si>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</si>
  <si>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</si>
  <si>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</si>
  <si>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</si>
  <si>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</si>
  <si>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</si>
  <si>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</si>
  <si>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</si>
  <si>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</si>
  <si>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</si>
  <si>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</si>
  <si>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</si>
  <si>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</si>
  <si>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</si>
  <si>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</si>
  <si>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</si>
  <si>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</si>
  <si>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</si>
  <si>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</si>
  <si>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</si>
  <si>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</si>
  <si>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</si>
  <si>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</si>
  <si>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</si>
  <si>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</si>
  <si>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</si>
  <si>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</si>
  <si>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</si>
  <si>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</si>
  <si>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</si>
  <si>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</si>
  <si>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</si>
  <si>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</si>
  <si>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</si>
  <si>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</si>
  <si>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</si>
  <si>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</si>
  <si>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</si>
  <si>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</si>
  <si>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</si>
  <si>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</si>
  <si>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</si>
  <si>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</si>
  <si>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</si>
  <si>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</si>
  <si>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</si>
  <si>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</si>
  <si>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</si>
  <si>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</si>
  <si>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</si>
  <si>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</si>
  <si>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</si>
  <si>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</si>
  <si>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</si>
  <si>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</si>
  <si>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</si>
  <si>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</si>
  <si>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</si>
  <si>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</si>
  <si>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</si>
  <si>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</si>
  <si>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</si>
  <si>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</si>
  <si>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</si>
  <si>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</si>
  <si>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</si>
  <si>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</si>
  <si>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</si>
  <si>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</si>
  <si>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</si>
  <si>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</si>
  <si>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</si>
  <si>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</si>
  <si>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</si>
  <si>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</si>
  <si>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</si>
  <si>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</si>
  <si>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</si>
  <si>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</si>
  <si>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</si>
  <si>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</si>
  <si>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</si>
  <si>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</si>
  <si>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</si>
  <si>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</si>
  <si>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</si>
  <si>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</si>
  <si>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</si>
  <si>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</si>
  <si>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</si>
  <si>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</si>
  <si>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</si>
  <si>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</si>
  <si>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</si>
  <si>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</si>
  <si>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</si>
  <si>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</si>
  <si>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</si>
  <si>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</si>
  <si>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</si>
  <si>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</si>
  <si>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</si>
  <si>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</si>
  <si>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</si>
  <si>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</si>
  <si>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</si>
  <si>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</si>
  <si>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</si>
  <si>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</si>
  <si>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</si>
  <si>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</si>
  <si>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</si>
  <si>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</si>
  <si>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</si>
  <si>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</si>
  <si>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</si>
  <si>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</si>
  <si>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</si>
  <si>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</si>
  <si>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</si>
  <si>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</si>
  <si>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</si>
  <si>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</si>
  <si>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</si>
  <si>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</si>
  <si>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</si>
  <si>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</si>
  <si>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</si>
  <si>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</si>
  <si>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</si>
  <si>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</si>
  <si>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</si>
  <si>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</si>
  <si>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</si>
  <si>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</si>
  <si>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</si>
  <si>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</si>
  <si>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</si>
  <si>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</si>
  <si>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</si>
  <si>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</si>
  <si>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</si>
  <si>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</si>
  <si>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</si>
  <si>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</si>
  <si>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</si>
  <si>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</si>
  <si>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</si>
  <si>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</si>
  <si>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</si>
  <si>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</si>
  <si>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</si>
  <si>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</si>
  <si>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</si>
  <si>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</si>
  <si>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</si>
  <si>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</si>
  <si>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</si>
  <si>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</si>
  <si>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</si>
  <si>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</si>
  <si>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</si>
  <si>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</si>
  <si>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</si>
  <si>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</si>
  <si>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</si>
  <si>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</si>
  <si>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</si>
  <si>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</si>
  <si>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</si>
  <si>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</si>
  <si>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</si>
  <si>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</si>
  <si>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</si>
  <si>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</si>
  <si>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</si>
  <si>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</si>
  <si>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</si>
  <si>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</si>
  <si>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</si>
  <si>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</si>
  <si>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</si>
  <si>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</si>
  <si>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</si>
  <si>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</si>
  <si>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</si>
  <si>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</si>
  <si>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</si>
  <si>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</si>
  <si>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</si>
  <si>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</si>
  <si>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</si>
  <si>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</si>
  <si>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</si>
  <si>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</si>
  <si>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</si>
  <si>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</si>
  <si>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</si>
  <si>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</si>
  <si>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</si>
  <si>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</si>
  <si>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</si>
  <si>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</si>
  <si>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</si>
  <si>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</si>
  <si>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</si>
  <si>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</si>
  <si>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</si>
  <si>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</si>
  <si>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</si>
  <si>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</si>
  <si>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</si>
  <si>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</si>
  <si>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</si>
  <si>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</si>
  <si>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</si>
  <si>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</si>
  <si>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</si>
  <si>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</si>
  <si>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</si>
  <si>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</si>
  <si>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</si>
  <si>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</si>
  <si>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</si>
  <si>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</si>
  <si>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</si>
  <si>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</si>
  <si>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</si>
  <si>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</si>
  <si>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</si>
  <si>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</si>
  <si>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</si>
  <si>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</si>
  <si>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</si>
  <si>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</si>
  <si>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</si>
  <si>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</si>
  <si>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</si>
  <si>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</si>
  <si>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</si>
  <si>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</si>
  <si>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</si>
  <si>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</si>
  <si>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</si>
  <si>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</si>
  <si>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</si>
  <si>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</si>
  <si>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</si>
  <si>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</si>
  <si>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</si>
  <si>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</si>
  <si>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</si>
  <si>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</si>
  <si>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</si>
  <si>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</si>
  <si>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</si>
  <si>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</si>
  <si>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</si>
  <si>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</si>
  <si>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</si>
  <si>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</si>
  <si>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</si>
  <si>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</si>
  <si>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</si>
  <si>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</si>
  <si>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</si>
  <si>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</si>
  <si>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</si>
  <si>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</si>
  <si>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</si>
  <si>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</si>
  <si>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</si>
  <si>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</si>
  <si>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</si>
  <si>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</si>
  <si>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</si>
  <si>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</si>
  <si>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</si>
  <si>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</si>
  <si>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</si>
  <si>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</si>
  <si>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</si>
  <si>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</si>
  <si>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</si>
  <si>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</si>
  <si>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</si>
  <si>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</si>
  <si>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</si>
  <si>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</si>
  <si>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</si>
  <si>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</si>
  <si>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</si>
  <si>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</si>
  <si>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</si>
  <si>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</si>
  <si>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</si>
  <si>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</si>
  <si>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</si>
  <si>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</si>
  <si>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</si>
  <si>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</si>
  <si>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</si>
  <si>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</si>
  <si>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</si>
  <si>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</si>
  <si>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</si>
  <si>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</si>
  <si>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</si>
  <si>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</si>
  <si>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</si>
  <si>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</si>
  <si>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</si>
  <si>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</si>
  <si>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</si>
  <si>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</si>
  <si>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</si>
  <si>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</si>
  <si>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</si>
  <si>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</si>
  <si>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</si>
  <si>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</si>
  <si>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</si>
  <si>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</si>
  <si>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</si>
  <si>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</si>
  <si>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</si>
  <si>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</si>
  <si>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</si>
  <si>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</si>
  <si>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</si>
  <si>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</si>
  <si>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</si>
  <si>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</si>
  <si>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</si>
  <si>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</si>
  <si>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</si>
  <si>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</si>
  <si>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</si>
  <si>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</si>
  <si>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</si>
  <si>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</si>
  <si>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</si>
  <si>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</si>
  <si>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</si>
  <si>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</si>
  <si>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</si>
  <si>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</si>
  <si>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</si>
  <si>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</si>
  <si>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</si>
  <si>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</si>
  <si>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</si>
  <si>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</si>
  <si>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</si>
  <si>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</si>
  <si>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</si>
  <si>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</si>
  <si>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</si>
  <si>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</si>
  <si>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</si>
  <si>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</si>
  <si>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</si>
  <si>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</si>
  <si>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</si>
  <si>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</si>
  <si>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</si>
  <si>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</si>
  <si>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</si>
  <si>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</si>
  <si>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</si>
  <si>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</si>
  <si>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</si>
  <si>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</si>
  <si>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</si>
  <si>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</si>
  <si>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</si>
  <si>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</si>
  <si>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</si>
  <si>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</si>
  <si>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</si>
  <si>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</si>
  <si>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</si>
  <si>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</si>
  <si>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</si>
  <si>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</si>
  <si>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</si>
  <si>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</si>
  <si>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</si>
  <si>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</si>
  <si>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</si>
  <si>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</si>
  <si>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</si>
  <si>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</si>
  <si>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</si>
  <si>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</si>
  <si>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</si>
  <si>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</si>
  <si>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</si>
  <si>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</si>
  <si>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</si>
  <si>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</si>
  <si>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</si>
  <si>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</si>
  <si>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</si>
  <si>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</si>
  <si>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</si>
  <si>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</si>
  <si>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</si>
  <si>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</si>
  <si>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</si>
  <si>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</si>
  <si>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</si>
  <si>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</si>
  <si>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</si>
  <si>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</si>
  <si>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</si>
  <si>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</si>
  <si>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</si>
  <si>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</si>
  <si>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</si>
  <si>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</si>
  <si>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</si>
  <si>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</si>
  <si>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</si>
  <si>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</si>
  <si>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</si>
  <si>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</si>
  <si>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</si>
  <si>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</si>
  <si>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</si>
  <si>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</si>
  <si>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</si>
  <si>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</si>
  <si>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</si>
  <si>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</si>
  <si>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</si>
  <si>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</si>
  <si>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</si>
  <si>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</si>
  <si>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</si>
  <si>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</si>
  <si>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</si>
  <si>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</si>
  <si>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</si>
  <si>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</si>
  <si>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</si>
  <si>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</si>
  <si>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</si>
  <si>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</si>
  <si>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</si>
  <si>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</si>
  <si>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</si>
  <si>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</si>
  <si>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</si>
  <si>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</si>
  <si>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</si>
  <si>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</si>
  <si>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</si>
  <si>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</si>
  <si>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</si>
  <si>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</si>
  <si>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</si>
  <si>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</si>
  <si>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</si>
  <si>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</si>
  <si>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</si>
  <si>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</si>
  <si>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</si>
  <si>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</si>
  <si>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</si>
  <si>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</si>
  <si>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</si>
  <si>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</si>
  <si>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</si>
  <si>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</si>
  <si>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</si>
  <si>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</si>
  <si>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</si>
  <si>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</si>
  <si>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</si>
  <si>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</si>
  <si>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</si>
  <si>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</si>
  <si>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</si>
  <si>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</si>
  <si>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</si>
  <si>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</si>
  <si>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</si>
  <si>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</si>
  <si>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</si>
  <si>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</si>
  <si>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</si>
  <si>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</si>
  <si>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</si>
  <si>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</si>
  <si>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</si>
  <si>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</si>
  <si>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</si>
  <si>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</si>
  <si>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</si>
  <si>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</si>
  <si>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</si>
  <si>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</si>
  <si>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</si>
  <si>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</si>
  <si>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</si>
  <si>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</si>
  <si>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</si>
  <si>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</si>
  <si>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</si>
  <si>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</si>
  <si>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</si>
  <si>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</si>
  <si>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</si>
  <si>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</si>
  <si>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</si>
  <si>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</si>
  <si>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</si>
  <si>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</si>
  <si>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</si>
  <si>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</si>
  <si>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</si>
  <si>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</si>
  <si>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</si>
  <si>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</si>
  <si>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</si>
  <si>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</si>
  <si>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</si>
  <si>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</si>
  <si>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</si>
  <si>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</si>
  <si>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</si>
  <si>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</si>
  <si>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</si>
  <si>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</si>
  <si>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</si>
  <si>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</si>
  <si>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</si>
  <si>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</si>
  <si>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</si>
  <si>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</si>
  <si>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</si>
  <si>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</si>
  <si>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</si>
  <si>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</si>
  <si>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</si>
  <si>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</si>
  <si>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</si>
  <si>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</si>
  <si>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</si>
  <si>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</si>
  <si>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</si>
  <si>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</si>
  <si>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</si>
  <si>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</si>
  <si>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</si>
  <si>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</si>
  <si>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</si>
  <si>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</si>
  <si>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</si>
  <si>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</si>
  <si>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</si>
  <si>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</si>
  <si>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</si>
  <si>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</si>
  <si>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</si>
  <si>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</si>
  <si>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</si>
  <si>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</si>
  <si>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</si>
  <si>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</si>
  <si>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</si>
  <si>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</si>
  <si>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</si>
  <si>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</si>
  <si>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</si>
  <si>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</si>
  <si>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</si>
  <si>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</si>
  <si>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</si>
  <si>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</si>
  <si>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</si>
  <si>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</si>
  <si>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</si>
  <si>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</si>
  <si>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</si>
  <si>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</si>
  <si>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</si>
  <si>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</si>
  <si>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</si>
  <si>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</si>
  <si>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</si>
  <si>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</si>
  <si>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</si>
  <si>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</si>
  <si>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</si>
  <si>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</si>
  <si>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</si>
  <si>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</si>
  <si>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</si>
  <si>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</si>
  <si>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</si>
  <si>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</si>
  <si>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</si>
  <si>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</si>
  <si>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</si>
  <si>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</si>
  <si>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</si>
  <si>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</si>
  <si>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</si>
  <si>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</si>
  <si>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</si>
  <si>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</si>
  <si>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</si>
  <si>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</si>
  <si>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</si>
  <si>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</si>
  <si>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</si>
  <si>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</si>
  <si>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</si>
  <si>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</si>
  <si>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</si>
  <si>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</si>
  <si>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</si>
  <si>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</si>
  <si>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</si>
  <si>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</si>
  <si>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</si>
  <si>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</si>
  <si>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</si>
  <si>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</si>
  <si>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</si>
  <si>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</si>
  <si>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</si>
  <si>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</si>
  <si>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</si>
  <si>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</si>
  <si>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</si>
  <si>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</si>
  <si>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</si>
  <si>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</si>
  <si>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</si>
  <si>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</si>
  <si>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</si>
  <si>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</si>
  <si>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</si>
  <si>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</si>
  <si>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</si>
  <si>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</si>
  <si>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</si>
  <si>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</si>
  <si>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</si>
  <si>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</si>
  <si>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</si>
  <si>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</si>
  <si>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</si>
  <si>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</si>
  <si>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</si>
  <si>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</si>
  <si>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</si>
  <si>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</si>
  <si>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</si>
  <si>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</si>
  <si>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</si>
  <si>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</si>
  <si>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</si>
  <si>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</si>
  <si>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</si>
  <si>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</si>
  <si>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</si>
  <si>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</si>
  <si>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</si>
  <si>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</si>
  <si>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</si>
  <si>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</si>
  <si>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</si>
  <si>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</si>
  <si>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</si>
  <si>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</si>
  <si>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</si>
  <si>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</si>
  <si>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</si>
  <si>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</si>
  <si>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</si>
  <si>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</si>
  <si>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</si>
  <si>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</si>
  <si>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</si>
  <si>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</si>
  <si>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</si>
  <si>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</si>
  <si>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</si>
  <si>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</si>
  <si>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</si>
  <si>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</si>
  <si>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</si>
  <si>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</si>
  <si>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</si>
  <si>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</si>
  <si>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</si>
  <si>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</si>
  <si>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</si>
  <si>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</si>
  <si>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</si>
  <si>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</si>
  <si>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</si>
  <si>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</si>
  <si>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</si>
  <si>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</si>
  <si>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</si>
  <si>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</si>
  <si>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</si>
  <si>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</si>
  <si>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</si>
  <si>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</si>
  <si>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</si>
  <si>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</si>
  <si>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</si>
  <si>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</si>
  <si>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</si>
  <si>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</si>
  <si>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</si>
  <si>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</si>
  <si>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</si>
  <si>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</si>
  <si>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</si>
  <si>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</si>
  <si>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</si>
  <si>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</si>
  <si>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</si>
  <si>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</si>
  <si>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</si>
  <si>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</si>
  <si>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</si>
  <si>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</si>
  <si>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</si>
  <si>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</si>
  <si>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</si>
  <si>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</si>
  <si>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</si>
  <si>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</si>
  <si>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</si>
  <si>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</si>
  <si>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</si>
  <si>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</si>
  <si>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</si>
  <si>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</si>
  <si>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</si>
  <si>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</si>
  <si>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</si>
  <si>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</si>
  <si>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</si>
  <si>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</si>
  <si>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</si>
  <si>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</si>
  <si>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</si>
  <si>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</si>
  <si>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</si>
  <si>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</si>
  <si>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</si>
  <si>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</si>
  <si>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</si>
  <si>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</si>
  <si>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</si>
  <si>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</si>
  <si>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</si>
  <si>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</si>
  <si>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</si>
  <si>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</si>
  <si>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</si>
  <si>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</si>
  <si>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</si>
  <si>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</si>
  <si>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</si>
  <si>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</si>
  <si>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</si>
  <si>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</si>
  <si>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</si>
  <si>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</si>
  <si>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</si>
  <si>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</si>
  <si>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</si>
  <si>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</si>
  <si>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</si>
  <si>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</si>
  <si>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</si>
  <si>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</si>
  <si>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</si>
  <si>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</si>
  <si>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</si>
  <si>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</si>
  <si>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</si>
  <si>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</si>
  <si>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</si>
  <si>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</si>
  <si>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</si>
  <si>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</si>
  <si>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</si>
  <si>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</si>
  <si>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</si>
  <si>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</si>
  <si>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</si>
  <si>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</si>
  <si>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</si>
  <si>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</si>
  <si>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</si>
  <si>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</si>
  <si>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</si>
  <si>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</si>
  <si>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</si>
  <si>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</si>
  <si>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</si>
  <si>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</si>
  <si>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</si>
  <si>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</si>
  <si>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</si>
  <si>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</si>
  <si>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</si>
  <si>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</si>
  <si>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</si>
  <si>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</si>
  <si>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</si>
  <si>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</si>
  <si>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</si>
  <si>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</si>
  <si>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</si>
  <si>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</si>
  <si>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</si>
  <si>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</si>
  <si>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</si>
  <si>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</si>
  <si>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</si>
  <si>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</si>
  <si>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</si>
  <si>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</si>
  <si>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</si>
  <si>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</si>
  <si>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</si>
  <si>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</si>
  <si>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</si>
  <si>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</si>
  <si>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</si>
  <si>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</si>
  <si>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</si>
  <si>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</si>
  <si>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</si>
  <si>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</si>
  <si>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</si>
  <si>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</si>
  <si>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</si>
  <si>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</si>
  <si>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</si>
  <si>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</si>
  <si>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</si>
  <si>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</si>
  <si>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</si>
  <si>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</si>
  <si>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</si>
  <si>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</si>
  <si>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</si>
  <si>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</si>
  <si>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</si>
  <si>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</si>
  <si>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</si>
  <si>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</si>
  <si>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</si>
  <si>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</si>
  <si>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</si>
  <si>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</si>
  <si>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</si>
  <si>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</si>
  <si>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</si>
  <si>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</si>
  <si>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</si>
  <si>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</si>
  <si>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</si>
  <si>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</si>
  <si>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</si>
  <si>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</si>
  <si>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</si>
  <si>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</si>
  <si>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</si>
  <si>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</si>
  <si>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</si>
  <si>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</si>
  <si>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</si>
  <si>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</si>
  <si>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</si>
  <si>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</si>
  <si>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</si>
  <si>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</si>
  <si>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</si>
  <si>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</si>
  <si>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</si>
  <si>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</si>
  <si>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</si>
  <si>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</si>
  <si>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</si>
  <si>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</si>
  <si>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</si>
  <si>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</si>
  <si>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</si>
  <si>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</si>
  <si>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</si>
  <si>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</si>
  <si>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</si>
  <si>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</si>
  <si>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</si>
  <si>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</si>
  <si>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</si>
  <si>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</si>
  <si>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</si>
  <si>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</si>
  <si>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</si>
  <si>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</si>
  <si>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</si>
  <si>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</si>
  <si>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</si>
  <si>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</si>
  <si>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</si>
  <si>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</si>
  <si>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</si>
  <si>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</si>
  <si>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</si>
  <si>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</si>
  <si>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</si>
  <si>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</si>
  <si>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</si>
  <si>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</si>
  <si>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</si>
  <si>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</si>
  <si>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</si>
  <si>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</si>
  <si>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</si>
  <si>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</si>
  <si>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</si>
  <si>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</si>
  <si>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</si>
  <si>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</si>
  <si>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</si>
  <si>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</si>
  <si>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</si>
  <si>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</si>
  <si>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</si>
  <si>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</si>
  <si>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</si>
  <si>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</si>
  <si>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</si>
  <si>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</si>
  <si>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</si>
  <si>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</si>
  <si>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</si>
  <si>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</si>
  <si>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</si>
  <si>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</si>
  <si>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</si>
  <si>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</si>
  <si>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</si>
  <si>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</si>
  <si>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</si>
  <si>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</si>
  <si>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</si>
  <si>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</si>
  <si>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</si>
  <si>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</si>
  <si>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</si>
  <si>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</si>
  <si>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</si>
  <si>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</si>
  <si>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</si>
  <si>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</si>
  <si>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</si>
  <si>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</si>
  <si>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</si>
  <si>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</si>
  <si>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</si>
  <si>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</si>
  <si>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</si>
  <si>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</si>
  <si>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</si>
  <si>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</si>
  <si>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</si>
  <si>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</si>
  <si>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</si>
  <si>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</si>
  <si>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</si>
  <si>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</si>
  <si>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</si>
  <si>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</si>
  <si>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</si>
  <si>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</si>
  <si>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</si>
  <si>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</si>
  <si>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</si>
  <si>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</si>
  <si>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</si>
  <si>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</si>
  <si>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</si>
  <si>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</si>
  <si>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</si>
  <si>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</si>
  <si>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</si>
  <si>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</si>
  <si>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</si>
  <si>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</si>
  <si>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</si>
  <si>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</si>
  <si>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</si>
  <si>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</si>
  <si>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</si>
  <si>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</si>
  <si>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</si>
  <si>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</si>
  <si>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</si>
  <si>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</si>
  <si>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</si>
  <si>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</si>
  <si>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</si>
  <si>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</si>
  <si>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</si>
  <si>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</si>
  <si>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</si>
  <si>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</si>
  <si>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</si>
  <si>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</si>
  <si>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</si>
  <si>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</si>
  <si>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</si>
  <si>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</si>
  <si>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</si>
  <si>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</si>
  <si>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</si>
  <si>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</si>
  <si>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</si>
  <si>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</si>
  <si>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</si>
  <si>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</si>
  <si>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</si>
  <si>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</si>
  <si>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</si>
  <si>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</si>
  <si>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</si>
  <si>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</si>
  <si>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</si>
  <si>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</si>
  <si>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</si>
  <si>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</si>
  <si>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</si>
  <si>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</si>
  <si>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</si>
  <si>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</si>
  <si>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</si>
  <si>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</si>
  <si>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</si>
  <si>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</si>
  <si>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</si>
  <si>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</si>
  <si>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</si>
  <si>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</si>
  <si>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</si>
  <si>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</si>
  <si>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</si>
  <si>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</si>
  <si>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</si>
  <si>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</si>
  <si>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</si>
  <si>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</si>
  <si>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</si>
  <si>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</si>
  <si>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</si>
  <si>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</si>
  <si>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</si>
  <si>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</si>
  <si>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</si>
  <si>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</si>
  <si>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</si>
  <si>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</si>
  <si>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</si>
  <si>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</si>
  <si>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</si>
  <si>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</si>
  <si>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</si>
  <si>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</si>
  <si>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</si>
  <si>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</si>
  <si>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</si>
  <si>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</si>
  <si>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</si>
  <si>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</si>
  <si>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</si>
  <si>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</si>
  <si>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</si>
  <si>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</si>
  <si>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</si>
  <si>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</si>
  <si>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</si>
  <si>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</si>
  <si>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</si>
  <si>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</si>
  <si>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</si>
  <si>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</si>
  <si>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</si>
  <si>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</si>
  <si>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</si>
  <si>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</si>
  <si>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</si>
  <si>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</si>
  <si>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</si>
  <si>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</si>
  <si>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</si>
  <si>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</si>
  <si>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</si>
  <si>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</si>
  <si>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</si>
  <si>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</si>
  <si>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</si>
  <si>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</si>
  <si>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</si>
  <si>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</si>
  <si>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</si>
  <si>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</si>
  <si>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</si>
  <si>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</si>
  <si>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</si>
  <si>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</si>
  <si>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</si>
  <si>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</si>
  <si>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</si>
  <si>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</si>
  <si>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</si>
  <si>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</si>
  <si>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</si>
  <si>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</si>
  <si>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</si>
  <si>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</si>
  <si>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</si>
  <si>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</si>
  <si>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</si>
  <si>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</si>
  <si>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</si>
  <si>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</si>
  <si>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</si>
  <si>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</si>
  <si>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</si>
  <si>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</si>
  <si>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</si>
  <si>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</si>
  <si>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</si>
  <si>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</si>
  <si>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</si>
  <si>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</si>
  <si>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</si>
  <si>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</si>
  <si>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</si>
  <si>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</si>
  <si>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</si>
  <si>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</si>
  <si>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</si>
  <si>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</si>
  <si>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</si>
  <si>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</si>
  <si>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</si>
  <si>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</si>
  <si>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</si>
  <si>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</si>
  <si>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</si>
  <si>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</si>
  <si>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</si>
  <si>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</si>
  <si>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</si>
  <si>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</si>
  <si>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</si>
  <si>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</si>
  <si>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</si>
  <si>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</si>
  <si>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</si>
  <si>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</si>
  <si>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</si>
  <si>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</si>
  <si>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</si>
  <si>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</si>
  <si>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</si>
  <si>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</si>
  <si>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</si>
  <si>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</si>
  <si>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</si>
  <si>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</si>
  <si>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</si>
  <si>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</si>
  <si>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</si>
  <si>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</si>
  <si>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</si>
  <si>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</si>
  <si>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</si>
  <si>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</si>
  <si>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</si>
  <si>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</si>
  <si>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</si>
  <si>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</si>
  <si>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</si>
  <si>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</si>
  <si>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</si>
  <si>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</si>
  <si>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</si>
  <si>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</si>
  <si>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</si>
  <si>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</si>
  <si>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</si>
  <si>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</si>
  <si>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</si>
  <si>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</si>
  <si>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</si>
  <si>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</si>
  <si>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</si>
  <si>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</si>
  <si>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</si>
  <si>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</si>
  <si>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</si>
  <si>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</si>
  <si>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</si>
  <si>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</si>
  <si>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</si>
  <si>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</si>
  <si>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</si>
  <si>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</si>
  <si>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</si>
  <si>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</si>
  <si>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</si>
  <si>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</si>
  <si>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</si>
  <si>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</si>
  <si>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</si>
  <si>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</si>
  <si>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</si>
  <si>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</si>
  <si>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</si>
  <si>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</si>
  <si>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</si>
  <si>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</si>
  <si>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</si>
  <si>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</si>
  <si>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</si>
  <si>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</si>
  <si>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</si>
  <si>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</si>
  <si>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</si>
  <si>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</si>
  <si>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</si>
  <si>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</si>
  <si>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</si>
  <si>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</si>
  <si>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</si>
  <si>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</si>
  <si>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</si>
  <si>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</si>
  <si>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</si>
  <si>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</si>
  <si>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</si>
  <si>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</si>
  <si>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</si>
  <si>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</si>
  <si>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</si>
  <si>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</si>
  <si>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</si>
  <si>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</si>
  <si>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</si>
  <si>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</si>
  <si>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</si>
  <si>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</si>
  <si>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</si>
  <si>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</si>
  <si>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</si>
  <si>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</si>
  <si>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</si>
  <si>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</si>
  <si>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</si>
  <si>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</si>
  <si>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</si>
  <si>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</si>
  <si>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</si>
  <si>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</si>
  <si>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</si>
  <si>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</si>
  <si>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</si>
  <si>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</si>
  <si>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</si>
  <si>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</si>
  <si>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</si>
  <si>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</si>
  <si>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</si>
  <si>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</si>
  <si>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</si>
  <si>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</si>
  <si>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</si>
  <si>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</si>
  <si>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</si>
  <si>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</si>
  <si>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</si>
  <si>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</si>
  <si>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</si>
  <si>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</si>
  <si>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</si>
  <si>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</si>
  <si>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</si>
  <si>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</si>
  <si>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</si>
  <si>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</si>
  <si>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</si>
  <si>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</si>
  <si>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</si>
  <si>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</si>
  <si>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</si>
  <si>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</si>
  <si>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</si>
  <si>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</si>
  <si>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</si>
  <si>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</si>
  <si>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</si>
  <si>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</si>
  <si>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</si>
  <si>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</si>
  <si>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</si>
  <si>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</si>
  <si>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</si>
  <si>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</si>
  <si>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</si>
  <si>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</si>
  <si>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</si>
  <si>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</si>
  <si>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</si>
  <si>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</si>
  <si>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</si>
  <si>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</si>
  <si>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</si>
  <si>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</si>
  <si>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</si>
  <si>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</si>
  <si>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</si>
  <si>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</si>
  <si>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</si>
  <si>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</si>
  <si>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</si>
  <si>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</si>
  <si>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</si>
  <si>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</si>
  <si>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</si>
  <si>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</si>
  <si>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</si>
  <si>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</si>
  <si>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</si>
  <si>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</si>
  <si>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</si>
  <si>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</si>
  <si>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</si>
  <si>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</si>
  <si>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</si>
  <si>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</si>
  <si>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</si>
  <si>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</si>
  <si>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</si>
  <si>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</si>
  <si>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</si>
  <si>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</si>
  <si>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</si>
  <si>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</si>
  <si>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</si>
  <si>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</si>
  <si>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</si>
  <si>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</si>
  <si>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</si>
  <si>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</si>
  <si>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</si>
  <si>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</si>
  <si>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</si>
  <si>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</si>
  <si>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</si>
  <si>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</si>
  <si>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</si>
  <si>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</si>
  <si>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</si>
  <si>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</si>
  <si>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</si>
  <si>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</si>
  <si>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</si>
  <si>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</si>
  <si>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</si>
  <si>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</si>
  <si>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</si>
  <si>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</si>
  <si>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</si>
  <si>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</si>
  <si>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</si>
  <si>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</si>
  <si>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</si>
  <si>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</si>
  <si>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</si>
  <si>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</si>
  <si>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</si>
  <si>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</si>
  <si>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</si>
  <si>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</si>
  <si>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</si>
  <si>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</si>
  <si>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</si>
  <si>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</si>
  <si>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</si>
  <si>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</si>
  <si>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</si>
  <si>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</si>
  <si>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</si>
  <si>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</si>
  <si>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</si>
  <si>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</si>
  <si>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</si>
  <si>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</si>
  <si>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</si>
  <si>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</si>
  <si>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</si>
  <si>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</si>
  <si>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</si>
  <si>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</si>
  <si>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</si>
  <si>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</si>
  <si>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</si>
  <si>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</si>
  <si>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</si>
  <si>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</si>
  <si>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</si>
  <si>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</si>
  <si>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</si>
  <si>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</si>
  <si>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</si>
  <si>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</si>
  <si>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</si>
  <si>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</si>
  <si>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</si>
  <si>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</si>
  <si>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</si>
  <si>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</si>
  <si>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</si>
  <si>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</si>
  <si>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</si>
  <si>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</si>
  <si>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</si>
  <si>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</si>
  <si>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</si>
  <si>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</si>
  <si>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</si>
  <si>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</si>
  <si>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</si>
  <si>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</si>
  <si>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</si>
  <si>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</si>
  <si>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</si>
  <si>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</si>
  <si>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</si>
  <si>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</si>
  <si>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</si>
  <si>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</si>
  <si>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</si>
  <si>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</si>
  <si>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</si>
  <si>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</si>
  <si>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</si>
  <si>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</si>
  <si>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</si>
  <si>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</si>
  <si>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</si>
  <si>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</si>
  <si>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</si>
  <si>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</si>
  <si>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</si>
  <si>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</si>
  <si>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</si>
  <si>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</si>
  <si>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</si>
  <si>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</si>
  <si>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</si>
  <si>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</si>
  <si>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</si>
  <si>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</si>
  <si>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</si>
  <si>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</si>
  <si>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</si>
  <si>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</si>
  <si>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</si>
  <si>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</si>
  <si>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</si>
  <si>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</si>
  <si>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</si>
  <si>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</si>
  <si>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</si>
  <si>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</si>
  <si>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</si>
  <si>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</si>
  <si>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</si>
  <si>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</si>
  <si>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</si>
  <si>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</si>
  <si>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</si>
  <si>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</si>
  <si>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</si>
  <si>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</si>
  <si>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</si>
  <si>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</si>
  <si>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</si>
  <si>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</si>
  <si>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</si>
  <si>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</si>
  <si>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</si>
  <si>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</si>
  <si>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</si>
  <si>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</si>
  <si>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</si>
  <si>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</si>
  <si>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</si>
  <si>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</si>
  <si>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</si>
  <si>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</si>
  <si>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</si>
  <si>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</si>
  <si>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</si>
  <si>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</si>
  <si>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</si>
  <si>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</si>
  <si>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</si>
  <si>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</si>
  <si>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</si>
  <si>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</si>
  <si>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</si>
  <si>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</si>
  <si>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</si>
  <si>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</si>
  <si>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</si>
  <si>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</si>
  <si>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</si>
  <si>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</si>
  <si>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</si>
  <si>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</si>
  <si>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</si>
  <si>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</si>
  <si>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</si>
  <si>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</si>
  <si>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</si>
  <si>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</si>
  <si>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</si>
  <si>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</si>
  <si>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</si>
  <si>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</si>
  <si>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</si>
  <si>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</si>
  <si>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</si>
  <si>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</si>
  <si>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</si>
  <si>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</si>
  <si>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</si>
  <si>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</si>
  <si>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</si>
  <si>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</si>
  <si>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</si>
  <si>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</si>
  <si>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</si>
  <si>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</si>
  <si>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</si>
  <si>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</si>
  <si>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</si>
  <si>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</si>
  <si>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</si>
  <si>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</si>
  <si>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</si>
  <si>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</si>
  <si>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</si>
  <si>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</si>
  <si>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</si>
  <si>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</si>
  <si>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</si>
  <si>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</si>
  <si>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</si>
  <si>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</si>
  <si>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</si>
  <si>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</si>
  <si>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</si>
  <si>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</si>
  <si>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</si>
  <si>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</si>
  <si>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</si>
  <si>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</si>
  <si>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</si>
  <si>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</si>
  <si>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</si>
  <si>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</si>
  <si>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</si>
  <si>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</si>
  <si>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</si>
  <si>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</si>
  <si>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</si>
  <si>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</si>
  <si>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</si>
  <si>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</si>
  <si>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</si>
  <si>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</si>
  <si>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</si>
  <si>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</si>
  <si>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</si>
  <si>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</si>
  <si>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</si>
  <si>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</si>
  <si>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</si>
  <si>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</si>
  <si>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</si>
  <si>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</si>
  <si>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</si>
  <si>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</si>
  <si>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</si>
  <si>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</si>
  <si>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</si>
  <si>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</si>
  <si>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</si>
  <si>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</si>
  <si>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</si>
  <si>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</si>
  <si>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</si>
  <si>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</si>
  <si>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</si>
  <si>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</si>
  <si>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</si>
  <si>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</si>
  <si>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</si>
  <si>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</si>
  <si>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</si>
  <si>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</si>
  <si>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</si>
  <si>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</si>
  <si>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</si>
  <si>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</si>
  <si>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</si>
  <si>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</si>
  <si>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</si>
  <si>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</si>
  <si>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</si>
  <si>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</si>
  <si>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</si>
  <si>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</si>
  <si>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</si>
  <si>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</si>
  <si>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</si>
  <si>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</si>
  <si>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</si>
  <si>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</si>
  <si>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</si>
  <si>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</si>
  <si>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</si>
  <si>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</si>
  <si>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</si>
  <si>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</si>
  <si>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</si>
  <si>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</si>
  <si>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</si>
  <si>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</si>
  <si>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</si>
  <si>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</si>
  <si>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</si>
  <si>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</si>
  <si>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</si>
  <si>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</si>
  <si>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</si>
  <si>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</si>
  <si>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</si>
  <si>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</si>
  <si>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</si>
  <si>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</si>
  <si>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</si>
  <si>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</si>
  <si>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</si>
  <si>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</si>
  <si>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</si>
  <si>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</si>
  <si>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</si>
  <si>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</si>
  <si>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</si>
  <si>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</si>
  <si>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</si>
  <si>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</si>
  <si>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</si>
  <si>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</si>
  <si>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</si>
  <si>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</si>
  <si>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</si>
  <si>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</si>
  <si>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</si>
  <si>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</si>
  <si>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</si>
  <si>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</si>
  <si>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</si>
  <si>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</si>
  <si>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</si>
  <si>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</si>
  <si>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</si>
  <si>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</si>
  <si>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</si>
  <si>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</si>
  <si>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</si>
  <si>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</si>
  <si>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</si>
  <si>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</si>
  <si>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</si>
  <si>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</si>
  <si>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</si>
  <si>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</si>
  <si>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</si>
  <si>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</si>
  <si>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2021-27-20000081.0</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</si>
  <si>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</si>
  <si>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ALCALDIA DEL MUNICIPIO DE MEDIO SAN JUAN</t>
  </si>
  <si>
    <t>Asociacion de convenio N 05-2015</t>
  </si>
  <si>
    <t>No 025-2014</t>
  </si>
  <si>
    <t>No 002-2013</t>
  </si>
  <si>
    <t>No 027-2012</t>
  </si>
  <si>
    <t>No 087-2016</t>
  </si>
  <si>
    <t>ALCALDIA DEL MUNICIPIO DE CANTON DE SAN PABLO</t>
  </si>
  <si>
    <t>ALCALDIA DEL MUNICIPIO DE ALTO BAUDO</t>
  </si>
  <si>
    <t>ALCALDIA DEL MUNICIPIO DE ATRATO</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</si>
  <si>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</si>
  <si>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</si>
  <si>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Dar apoyo en la atencion en educacion inicial de la primera infancia y la niñez en la cabecera del municipio del Alto Baudo</t>
  </si>
  <si>
    <t>Prestacion de servicios de apoyo a la gestion para la promocion y desarrollo integral a la primera infancia, del municipio de Atrato-departamento del Chocó</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</si>
  <si>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</si>
  <si>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</si>
  <si>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Carrera 18 No 24 206</t>
  </si>
  <si>
    <t>3217445073</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</si>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</sst>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632</v>
      </c>
      <c r="K20" s="151">
        <v>4419528650</v>
      </c>
      <c r="L20" s="152">
        <v>44242</v>
      </c>
      <c r="M20" s="152">
        <v>44561</v>
      </c>
      <c r="N20" s="135">
        <f>+(M20-L20)/30</f>
        <v>10.633333333333333</v>
      </c>
      <c r="O20" s="138"/>
      <c r="U20" s="134"/>
      <c r="V20" s="105">
        <f ca="1">NOW()</f>
        <v>44192.800724421293</v>
      </c>
      <c r="W20" s="105">
        <f ca="1">NOW()</f>
        <v>44192.800724421293</v>
      </c>
    </row>
    <row r="21" spans="1:23" ht="30" customHeight="1" outlineLevel="1" x14ac:dyDescent="0.25">
      <c r="A21" s="9"/>
      <c r="B21" s="71"/>
      <c r="C21" s="5"/>
      <c r="D21" s="5"/>
      <c r="E21" s="5"/>
      <c r="F21" s="5"/>
      <c r="G21" s="5"/>
      <c r="H21" s="70"/>
      <c r="I21" s="149" t="s">
        <v>628</v>
      </c>
      <c r="J21" s="150" t="s">
        <v>642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628</v>
      </c>
      <c r="J22" s="150" t="s">
        <v>645</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t="s">
        <v>628</v>
      </c>
      <c r="J23" s="150" t="s">
        <v>649</v>
      </c>
      <c r="K23" s="151"/>
      <c r="L23" s="152">
        <v>44242</v>
      </c>
      <c r="M23" s="152">
        <v>44561</v>
      </c>
      <c r="N23" s="136">
        <f t="shared" si="1"/>
        <v>10.633333333333333</v>
      </c>
      <c r="O23" s="139"/>
      <c r="Q23" s="104"/>
      <c r="R23" s="55"/>
      <c r="S23" s="105"/>
      <c r="T23" s="105"/>
    </row>
    <row r="24" spans="1:23" ht="30" customHeight="1" outlineLevel="1" x14ac:dyDescent="0.25">
      <c r="A24" s="9"/>
      <c r="B24" s="101"/>
      <c r="C24" s="21"/>
      <c r="D24" s="21"/>
      <c r="E24" s="21"/>
      <c r="F24" s="5"/>
      <c r="G24" s="5"/>
      <c r="H24" s="70"/>
      <c r="I24" s="149" t="s">
        <v>628</v>
      </c>
      <c r="J24" s="150" t="s">
        <v>651</v>
      </c>
      <c r="K24" s="151"/>
      <c r="L24" s="152">
        <v>44242</v>
      </c>
      <c r="M24" s="152">
        <v>44561</v>
      </c>
      <c r="N24" s="136">
        <f t="shared" si="1"/>
        <v>10.633333333333333</v>
      </c>
      <c r="O24" s="139"/>
    </row>
    <row r="25" spans="1:23" ht="30" customHeight="1" outlineLevel="1" x14ac:dyDescent="0.25">
      <c r="A25" s="9"/>
      <c r="B25" s="101"/>
      <c r="C25" s="21"/>
      <c r="D25" s="21"/>
      <c r="E25" s="21"/>
      <c r="F25" s="5"/>
      <c r="G25" s="5"/>
      <c r="H25" s="70"/>
      <c r="I25" s="149" t="s">
        <v>628</v>
      </c>
      <c r="J25" s="150" t="s">
        <v>656</v>
      </c>
      <c r="K25" s="151"/>
      <c r="L25" s="152">
        <v>44242</v>
      </c>
      <c r="M25" s="152">
        <v>44561</v>
      </c>
      <c r="N25" s="136">
        <f t="shared" si="1"/>
        <v>10.633333333333333</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42058</v>
      </c>
      <c r="F48" s="145">
        <v>42352</v>
      </c>
      <c r="G48" s="160">
        <f>IF(AND(E48&lt;&gt;"",F48&lt;&gt;""),((F48-E48)/30),"")</f>
        <v>9.8000000000000007</v>
      </c>
      <c r="H48" s="114" t="s">
        <v>2687</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2684</v>
      </c>
      <c r="C49" s="112" t="s">
        <v>31</v>
      </c>
      <c r="D49" s="110" t="s">
        <v>2680</v>
      </c>
      <c r="E49" s="145">
        <v>41701</v>
      </c>
      <c r="F49" s="145">
        <v>41960</v>
      </c>
      <c r="G49" s="160">
        <f t="shared" ref="G49:G50" si="2">IF(AND(E49&lt;&gt;"",F49&lt;&gt;""),((F49-E49)/30),"")</f>
        <v>8.6333333333333329</v>
      </c>
      <c r="H49" s="114" t="s">
        <v>2688</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2685</v>
      </c>
      <c r="C50" s="112" t="s">
        <v>31</v>
      </c>
      <c r="D50" s="110" t="s">
        <v>2681</v>
      </c>
      <c r="E50" s="145">
        <v>41278</v>
      </c>
      <c r="F50" s="145">
        <v>41636</v>
      </c>
      <c r="G50" s="160">
        <f t="shared" si="2"/>
        <v>11.933333333333334</v>
      </c>
      <c r="H50" s="119" t="s">
        <v>2689</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2686</v>
      </c>
      <c r="C51" s="112" t="s">
        <v>31</v>
      </c>
      <c r="D51" s="110" t="s">
        <v>2682</v>
      </c>
      <c r="E51" s="145">
        <v>41036</v>
      </c>
      <c r="F51" s="145">
        <v>41305</v>
      </c>
      <c r="G51" s="160">
        <f t="shared" ref="G51:G107" si="3">IF(AND(E51&lt;&gt;"",F51&lt;&gt;""),((F51-E51)/30),"")</f>
        <v>8.9666666666666668</v>
      </c>
      <c r="H51" s="114" t="s">
        <v>2690</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2684</v>
      </c>
      <c r="C52" s="112" t="s">
        <v>31</v>
      </c>
      <c r="D52" s="110" t="s">
        <v>2683</v>
      </c>
      <c r="E52" s="145">
        <v>42401</v>
      </c>
      <c r="F52" s="145">
        <v>42706</v>
      </c>
      <c r="G52" s="160">
        <f t="shared" si="3"/>
        <v>10.166666666666666</v>
      </c>
      <c r="H52" s="119" t="s">
        <v>2691</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176781146</v>
      </c>
      <c r="F185" s="92"/>
      <c r="G185" s="93"/>
      <c r="H185" s="88"/>
      <c r="I185" s="90" t="s">
        <v>2627</v>
      </c>
      <c r="J185" s="166">
        <f>+SUM(M179:M183)</f>
        <v>0.05</v>
      </c>
      <c r="K185" s="236" t="s">
        <v>2628</v>
      </c>
      <c r="L185" s="236"/>
      <c r="M185" s="94">
        <f>+J185*(SUM(K20:K35))</f>
        <v>220976432.5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44168</v>
      </c>
      <c r="D193" s="5"/>
      <c r="E193" s="126">
        <v>2718</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2020-12-28T00:13:24Z</cp:lastPrinted>
  <dcterms:created xsi:type="dcterms:W3CDTF">2020-10-14T21:57:42Z</dcterms:created>
  <dcterms:modified xsi:type="dcterms:W3CDTF">2020-12-28T00:13:31Z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