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74\"/>
    </mc:Choice>
  </mc:AlternateContent>
  <xr:revisionPtr revIDLastSave="0" documentId="13_ncr:1_{4000FB0D-891D-47FF-B125-4199CFA4C3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<sst xmlns="http://schemas.openxmlformats.org/spreadsheetml/2006/main" count="3102" uniqueCount="2708">
  <si>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</si>
  <si>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</si>
  <si>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</si>
  <si>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</si>
  <si>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</si>
  <si>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</si>
  <si>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</si>
  <si>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</si>
  <si>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</si>
  <si>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</si>
  <si>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</si>
  <si>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</si>
  <si>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</si>
  <si>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</si>
  <si>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</si>
  <si>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</si>
  <si>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</si>
  <si>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</si>
  <si>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</si>
  <si>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</si>
  <si>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</si>
  <si>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</si>
  <si>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</si>
  <si>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</si>
  <si>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</si>
  <si>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</si>
  <si>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</si>
  <si>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</si>
  <si>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</si>
  <si>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</si>
  <si>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</si>
  <si>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</si>
  <si>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</si>
  <si>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</si>
  <si>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</si>
  <si>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</si>
  <si>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</si>
  <si>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</si>
  <si>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</si>
  <si>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</si>
  <si>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</si>
  <si>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</si>
  <si>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</si>
  <si>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</si>
  <si>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</si>
  <si>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</si>
  <si>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</si>
  <si>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</si>
  <si>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</si>
  <si>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</si>
  <si>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</si>
  <si>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</si>
  <si>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</si>
  <si>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</si>
  <si>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</si>
  <si>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</si>
  <si>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</si>
  <si>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</si>
  <si>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</si>
  <si>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</si>
  <si>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</si>
  <si>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</si>
  <si>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</si>
  <si>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</si>
  <si>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</si>
  <si>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</si>
  <si>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</si>
  <si>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</si>
  <si>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</si>
  <si>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</si>
  <si>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</si>
  <si>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</si>
  <si>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</si>
  <si>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</si>
  <si>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</si>
  <si>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</si>
  <si>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</si>
  <si>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</si>
  <si>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</si>
  <si>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</si>
  <si>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</si>
  <si>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</si>
  <si>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</si>
  <si>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</si>
  <si>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</si>
  <si>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</si>
  <si>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</si>
  <si>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</si>
  <si>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</si>
  <si>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</si>
  <si>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</si>
  <si>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</si>
  <si>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</si>
  <si>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</si>
  <si>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</si>
  <si>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</si>
  <si>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</si>
  <si>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</si>
  <si>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</si>
  <si>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</si>
  <si>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</si>
  <si>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</si>
  <si>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</si>
  <si>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</si>
  <si>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</si>
  <si>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</si>
  <si>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</si>
  <si>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</si>
  <si>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</si>
  <si>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</si>
  <si>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</si>
  <si>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</si>
  <si>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</si>
  <si>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</si>
  <si>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</si>
  <si>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</si>
  <si>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</si>
  <si>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</si>
  <si>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</si>
  <si>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</si>
  <si>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</si>
  <si>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</si>
  <si>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</si>
  <si>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</si>
  <si>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</si>
  <si>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</si>
  <si>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</si>
  <si>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</si>
  <si>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</si>
  <si>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</si>
  <si>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</si>
  <si>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</si>
  <si>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</si>
  <si>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</si>
  <si>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</si>
  <si>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</si>
  <si>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</si>
  <si>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</si>
  <si>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</si>
  <si>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</si>
  <si>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</si>
  <si>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</si>
  <si>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</si>
  <si>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</si>
  <si>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</si>
  <si>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</si>
  <si>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</si>
  <si>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</si>
  <si>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</si>
  <si>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</si>
  <si>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</si>
  <si>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</si>
  <si>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</si>
  <si>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</si>
  <si>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</si>
  <si>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</si>
  <si>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</si>
  <si>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</si>
  <si>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</si>
  <si>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</si>
  <si>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</si>
  <si>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</si>
  <si>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</si>
  <si>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</si>
  <si>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</si>
  <si>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</si>
  <si>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</si>
  <si>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</si>
  <si>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</si>
  <si>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</si>
  <si>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</si>
  <si>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</si>
  <si>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</si>
  <si>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</si>
  <si>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</si>
  <si>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</si>
  <si>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</si>
  <si>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</si>
  <si>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</si>
  <si>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</si>
  <si>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</si>
  <si>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</si>
  <si>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</si>
  <si>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</si>
  <si>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</si>
  <si>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</si>
  <si>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</si>
  <si>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</si>
  <si>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</si>
  <si>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</si>
  <si>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</si>
  <si>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</si>
  <si>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</si>
  <si>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</si>
  <si>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</si>
  <si>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</si>
  <si>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</si>
  <si>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</si>
  <si>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</si>
  <si>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</si>
  <si>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</si>
  <si>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</si>
  <si>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</si>
  <si>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</si>
  <si>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</si>
  <si>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</si>
  <si>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</si>
  <si>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</si>
  <si>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</si>
  <si>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</si>
  <si>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</si>
  <si>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</si>
  <si>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</si>
  <si>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</si>
  <si>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</si>
  <si>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</si>
  <si>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</si>
  <si>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</si>
  <si>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</si>
  <si>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</si>
  <si>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</si>
  <si>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</si>
  <si>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</si>
  <si>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</si>
  <si>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</si>
  <si>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</si>
  <si>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</si>
  <si>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</si>
  <si>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</si>
  <si>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</si>
  <si>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</si>
  <si>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</si>
  <si>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</si>
  <si>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</si>
  <si>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</si>
  <si>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</si>
  <si>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</si>
  <si>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</si>
  <si>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</si>
  <si>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</si>
  <si>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</si>
  <si>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</si>
  <si>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</si>
  <si>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</si>
  <si>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</si>
  <si>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</si>
  <si>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</si>
  <si>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</si>
  <si>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</si>
  <si>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</si>
  <si>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</si>
  <si>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</si>
  <si>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</si>
  <si>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</si>
  <si>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</si>
  <si>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</si>
  <si>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</si>
  <si>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</si>
  <si>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</si>
  <si>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</si>
  <si>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</si>
  <si>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</si>
  <si>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</si>
  <si>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</si>
  <si>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</si>
  <si>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</si>
  <si>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</si>
  <si>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</si>
  <si>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</si>
  <si>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</si>
  <si>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</si>
  <si>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</si>
  <si>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</si>
  <si>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</si>
  <si>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</si>
  <si>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</si>
  <si>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</si>
  <si>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</si>
  <si>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</si>
  <si>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</si>
  <si>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</si>
  <si>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</si>
  <si>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</si>
  <si>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</si>
  <si>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</si>
  <si>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</si>
  <si>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</si>
  <si>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</si>
  <si>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</si>
  <si>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</si>
  <si>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</si>
  <si>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</si>
  <si>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</si>
  <si>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</si>
  <si>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</si>
  <si>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</si>
  <si>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</si>
  <si>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</si>
  <si>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</si>
  <si>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</si>
  <si>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</si>
  <si>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</si>
  <si>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</si>
  <si>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</si>
  <si>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</si>
  <si>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</si>
  <si>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</si>
  <si>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</si>
  <si>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</si>
  <si>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</si>
  <si>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</si>
  <si>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</si>
  <si>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</si>
  <si>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</si>
  <si>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</si>
  <si>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</si>
  <si>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</si>
  <si>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</si>
  <si>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</si>
  <si>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</si>
  <si>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</si>
  <si>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</si>
  <si>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</si>
  <si>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</si>
  <si>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</si>
  <si>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</si>
  <si>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</si>
  <si>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</si>
  <si>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</si>
  <si>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</si>
  <si>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</si>
  <si>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</si>
  <si>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</si>
  <si>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</si>
  <si>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</si>
  <si>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</si>
  <si>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</si>
  <si>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</si>
  <si>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</si>
  <si>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</si>
  <si>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</si>
  <si>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</si>
  <si>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</si>
  <si>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</si>
  <si>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</si>
  <si>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</si>
  <si>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</si>
  <si>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</si>
  <si>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</si>
  <si>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</si>
  <si>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</si>
  <si>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</si>
  <si>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</si>
  <si>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</si>
  <si>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</si>
  <si>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</si>
  <si>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</si>
  <si>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</si>
  <si>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</si>
  <si>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</si>
  <si>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</si>
  <si>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</si>
  <si>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</si>
  <si>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</si>
  <si>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</si>
  <si>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</si>
  <si>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</si>
  <si>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</si>
  <si>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</si>
  <si>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</si>
  <si>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</si>
  <si>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</si>
  <si>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</si>
  <si>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</si>
  <si>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</si>
  <si>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</si>
  <si>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</si>
  <si>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</si>
  <si>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</si>
  <si>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</si>
  <si>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</si>
  <si>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</si>
  <si>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</si>
  <si>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</si>
  <si>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</si>
  <si>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</si>
  <si>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</si>
  <si>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</si>
  <si>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</si>
  <si>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</si>
  <si>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</si>
  <si>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</si>
  <si>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</si>
  <si>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</si>
  <si>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</si>
  <si>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</si>
  <si>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</si>
  <si>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</si>
  <si>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</si>
  <si>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</si>
  <si>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</si>
  <si>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</si>
  <si>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</si>
  <si>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</si>
  <si>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</si>
  <si>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</si>
  <si>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</si>
  <si>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</si>
  <si>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</si>
  <si>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</si>
  <si>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</si>
  <si>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</si>
  <si>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</si>
  <si>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</si>
  <si>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</si>
  <si>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</si>
  <si>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</si>
  <si>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</si>
  <si>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</si>
  <si>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</si>
  <si>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</si>
  <si>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</si>
  <si>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</si>
  <si>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</si>
  <si>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</si>
  <si>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</si>
  <si>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</si>
  <si>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</si>
  <si>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</si>
  <si>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</si>
  <si>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</si>
  <si>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</si>
  <si>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</si>
  <si>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</si>
  <si>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</si>
  <si>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</si>
  <si>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</si>
  <si>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</si>
  <si>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</si>
  <si>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</si>
  <si>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</si>
  <si>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</si>
  <si>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</si>
  <si>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</si>
  <si>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</si>
  <si>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</si>
  <si>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</si>
  <si>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</si>
  <si>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</si>
  <si>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</si>
  <si>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</si>
  <si>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</si>
  <si>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</si>
  <si>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</si>
  <si>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</si>
  <si>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</si>
  <si>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</si>
  <si>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</si>
  <si>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</si>
  <si>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</si>
  <si>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</si>
  <si>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</si>
  <si>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</si>
  <si>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</si>
  <si>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</si>
  <si>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</si>
  <si>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</si>
  <si>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</si>
  <si>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</si>
  <si>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</si>
  <si>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</si>
  <si>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</si>
  <si>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</si>
  <si>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</si>
  <si>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</si>
  <si>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</si>
  <si>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</si>
  <si>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</si>
  <si>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</si>
  <si>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</si>
  <si>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</si>
  <si>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</si>
  <si>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</si>
  <si>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</si>
  <si>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</si>
  <si>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</si>
  <si>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</si>
  <si>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</si>
  <si>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</si>
  <si>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</si>
  <si>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</si>
  <si>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</si>
  <si>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</si>
  <si>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</si>
  <si>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</si>
  <si>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</si>
  <si>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</si>
  <si>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</si>
  <si>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</si>
  <si>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</si>
  <si>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</si>
  <si>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</si>
  <si>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</si>
  <si>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</si>
  <si>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</si>
  <si>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</si>
  <si>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</si>
  <si>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</si>
  <si>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</si>
  <si>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</si>
  <si>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</si>
  <si>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</si>
  <si>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</si>
  <si>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</si>
  <si>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</si>
  <si>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</si>
  <si>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</si>
  <si>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</si>
  <si>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</si>
  <si>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</si>
  <si>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</si>
  <si>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</si>
  <si>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</si>
  <si>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</si>
  <si>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</si>
  <si>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</si>
  <si>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</si>
  <si>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</si>
  <si>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</si>
  <si>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</si>
  <si>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</si>
  <si>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</si>
  <si>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</si>
  <si>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</si>
  <si>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</si>
  <si>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</si>
  <si>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</si>
  <si>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</si>
  <si>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</si>
  <si>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</si>
  <si>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</si>
  <si>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</si>
  <si>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</si>
  <si>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</si>
  <si>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</si>
  <si>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</si>
  <si>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</si>
  <si>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</si>
  <si>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</si>
  <si>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</si>
  <si>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</si>
  <si>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</si>
  <si>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</si>
  <si>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</si>
  <si>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</si>
  <si>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</si>
  <si>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</si>
  <si>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</si>
  <si>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</si>
  <si>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</si>
  <si>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</si>
  <si>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</si>
  <si>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</si>
  <si>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</si>
  <si>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</si>
  <si>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</si>
  <si>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</si>
  <si>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</si>
  <si>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</si>
  <si>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</si>
  <si>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</si>
  <si>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</si>
  <si>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</si>
  <si>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</si>
  <si>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</si>
  <si>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</si>
  <si>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</si>
  <si>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</si>
  <si>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</si>
  <si>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</si>
  <si>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</si>
  <si>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</si>
  <si>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</si>
  <si>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</si>
  <si>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</si>
  <si>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</si>
  <si>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</si>
  <si>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</si>
  <si>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</si>
  <si>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</si>
  <si>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</si>
  <si>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</si>
  <si>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</si>
  <si>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</si>
  <si>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</si>
  <si>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</si>
  <si>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</si>
  <si>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</si>
  <si>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</si>
  <si>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</si>
  <si>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</si>
  <si>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</si>
  <si>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</si>
  <si>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</si>
  <si>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</si>
  <si>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</si>
  <si>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</si>
  <si>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</si>
  <si>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</si>
  <si>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</si>
  <si>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</si>
  <si>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</si>
  <si>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</si>
  <si>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</si>
  <si>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</si>
  <si>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</si>
  <si>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</si>
  <si>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</si>
  <si>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</si>
  <si>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</si>
  <si>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</si>
  <si>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</si>
  <si>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</si>
  <si>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</si>
  <si>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</si>
  <si>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</si>
  <si>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</si>
  <si>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</si>
  <si>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</si>
  <si>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</si>
  <si>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</si>
  <si>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</si>
  <si>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</si>
  <si>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</si>
  <si>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</si>
  <si>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</si>
  <si>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</si>
  <si>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</si>
  <si>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</si>
  <si>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</si>
  <si>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</si>
  <si>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</si>
  <si>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</si>
  <si>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</si>
  <si>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</si>
  <si>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</si>
  <si>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</si>
  <si>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</si>
  <si>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</si>
  <si>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</si>
  <si>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</si>
  <si>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</si>
  <si>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</si>
  <si>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</si>
  <si>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</si>
  <si>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</si>
  <si>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</si>
  <si>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</si>
  <si>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</si>
  <si>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</si>
  <si>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</si>
  <si>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</si>
  <si>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</si>
  <si>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</si>
  <si>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</si>
  <si>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</si>
  <si>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</si>
  <si>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</si>
  <si>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</si>
  <si>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</si>
  <si>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</si>
  <si>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</si>
  <si>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</si>
  <si>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</si>
  <si>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</si>
  <si>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</si>
  <si>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</si>
  <si>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</si>
  <si>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</si>
  <si>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</si>
  <si>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</si>
  <si>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</si>
  <si>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</si>
  <si>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</si>
  <si>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</si>
  <si>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</si>
  <si>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</si>
  <si>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</si>
  <si>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</si>
  <si>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</si>
  <si>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</si>
  <si>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</si>
  <si>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</si>
  <si>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</si>
  <si>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</si>
  <si>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</si>
  <si>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</si>
  <si>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</si>
  <si>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</si>
  <si>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</si>
  <si>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</si>
  <si>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</si>
  <si>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</si>
  <si>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</si>
  <si>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</si>
  <si>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</si>
  <si>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</si>
  <si>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</si>
  <si>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</si>
  <si>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</si>
  <si>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</si>
  <si>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</si>
  <si>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</si>
  <si>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</si>
  <si>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</si>
  <si>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</si>
  <si>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</si>
  <si>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</si>
  <si>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</si>
  <si>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</si>
  <si>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</si>
  <si>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</si>
  <si>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</si>
  <si>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</si>
  <si>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</si>
  <si>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</si>
  <si>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</si>
  <si>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</si>
  <si>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</si>
  <si>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</si>
  <si>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</si>
  <si>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</si>
  <si>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</si>
  <si>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</si>
  <si>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</si>
  <si>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</si>
  <si>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</si>
  <si>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</si>
  <si>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</si>
  <si>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</si>
  <si>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</si>
  <si>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</si>
  <si>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</si>
  <si>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</si>
  <si>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</si>
  <si>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</si>
  <si>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</si>
  <si>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</si>
  <si>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</si>
  <si>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</si>
  <si>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</si>
  <si>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</si>
  <si>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</si>
  <si>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</si>
  <si>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</si>
  <si>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</si>
  <si>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</si>
  <si>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</si>
  <si>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</si>
  <si>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</si>
  <si>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</si>
  <si>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</si>
  <si>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</si>
  <si>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</si>
  <si>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</si>
  <si>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</si>
  <si>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</si>
  <si>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</si>
  <si>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</si>
  <si>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</si>
  <si>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</si>
  <si>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</si>
  <si>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</si>
  <si>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</si>
  <si>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</si>
  <si>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</si>
  <si>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</si>
  <si>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</si>
  <si>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</si>
  <si>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</si>
  <si>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</si>
  <si>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</si>
  <si>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</si>
  <si>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</si>
  <si>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</si>
  <si>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</si>
  <si>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</si>
  <si>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</si>
  <si>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</si>
  <si>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</si>
  <si>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</si>
  <si>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</si>
  <si>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</si>
  <si>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</si>
  <si>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</si>
  <si>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</si>
  <si>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</si>
  <si>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</si>
  <si>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</si>
  <si>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</si>
  <si>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</si>
  <si>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</si>
  <si>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</si>
  <si>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</si>
  <si>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</si>
  <si>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</si>
  <si>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</si>
  <si>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</si>
  <si>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</si>
  <si>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</si>
  <si>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</si>
  <si>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</si>
  <si>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</si>
  <si>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</si>
  <si>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</si>
  <si>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</si>
  <si>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</si>
  <si>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</si>
  <si>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</si>
  <si>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</si>
  <si>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</si>
  <si>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</si>
  <si>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</si>
  <si>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</si>
  <si>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</si>
  <si>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</si>
  <si>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</si>
  <si>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</si>
  <si>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</si>
  <si>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</si>
  <si>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</si>
  <si>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</si>
  <si>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</si>
  <si>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</si>
  <si>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</si>
  <si>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</si>
  <si>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</si>
  <si>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</si>
  <si>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</si>
  <si>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</si>
  <si>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</si>
  <si>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</si>
  <si>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</si>
  <si>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</si>
  <si>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</si>
  <si>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</si>
  <si>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</si>
  <si>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</si>
  <si>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</si>
  <si>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</si>
  <si>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</si>
  <si>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</si>
  <si>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</si>
  <si>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</si>
  <si>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</si>
  <si>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</si>
  <si>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</si>
  <si>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</si>
  <si>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</si>
  <si>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</si>
  <si>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</si>
  <si>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</si>
  <si>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</si>
  <si>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</si>
  <si>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</si>
  <si>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</si>
  <si>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</si>
  <si>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</si>
  <si>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</si>
  <si>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</si>
  <si>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</si>
  <si>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</si>
  <si>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</si>
  <si>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</si>
  <si>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</si>
  <si>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</si>
  <si>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</si>
  <si>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</si>
  <si>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</si>
  <si>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</si>
  <si>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</si>
  <si>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</si>
  <si>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</si>
  <si>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</si>
  <si>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</si>
  <si>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</si>
  <si>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</si>
  <si>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</si>
  <si>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</si>
  <si>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</si>
  <si>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</si>
  <si>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</si>
  <si>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</si>
  <si>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</si>
  <si>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</si>
  <si>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</si>
  <si>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</si>
  <si>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</si>
  <si>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</si>
  <si>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</si>
  <si>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</si>
  <si>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</si>
  <si>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</si>
  <si>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</si>
  <si>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</si>
  <si>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</si>
  <si>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</si>
  <si>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</si>
  <si>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</si>
  <si>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</si>
  <si>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</si>
  <si>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</si>
  <si>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</si>
  <si>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</si>
  <si>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</si>
  <si>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</si>
  <si>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</si>
  <si>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</si>
  <si>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</si>
  <si>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</si>
  <si>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</si>
  <si>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</si>
  <si>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</si>
  <si>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</si>
  <si>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</si>
  <si>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</si>
  <si>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</si>
  <si>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</si>
  <si>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</si>
  <si>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</si>
  <si>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</si>
  <si>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</si>
  <si>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</si>
  <si>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</si>
  <si>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</si>
  <si>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</si>
  <si>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</si>
  <si>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</si>
  <si>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</si>
  <si>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</si>
  <si>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</si>
  <si>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</si>
  <si>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</si>
  <si>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</si>
  <si>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</si>
  <si>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</si>
  <si>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</si>
  <si>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</si>
  <si>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</si>
  <si>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</si>
  <si>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</si>
  <si>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</si>
  <si>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</si>
  <si>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</si>
  <si>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</si>
  <si>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</si>
  <si>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</si>
  <si>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</si>
  <si>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</si>
  <si>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</si>
  <si>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</si>
  <si>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</si>
  <si>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</si>
  <si>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</si>
  <si>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</si>
  <si>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</si>
  <si>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</si>
  <si>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</si>
  <si>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</si>
  <si>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</si>
  <si>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</si>
  <si>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</si>
  <si>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</si>
  <si>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</si>
  <si>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</si>
  <si>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</si>
  <si>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</si>
  <si>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</si>
  <si>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</si>
  <si>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</si>
  <si>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</si>
  <si>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</si>
  <si>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</si>
  <si>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</si>
  <si>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</si>
  <si>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</si>
  <si>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</si>
  <si>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</si>
  <si>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</si>
  <si>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</si>
  <si>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</si>
  <si>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</si>
  <si>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</si>
  <si>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</si>
  <si>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</si>
  <si>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</si>
  <si>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</si>
  <si>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</si>
  <si>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</si>
  <si>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</si>
  <si>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</si>
  <si>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</si>
  <si>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</si>
  <si>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</si>
  <si>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</si>
  <si>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</si>
  <si>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</si>
  <si>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</si>
  <si>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</si>
  <si>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</si>
  <si>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</si>
  <si>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</si>
  <si>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</si>
  <si>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</si>
  <si>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</si>
  <si>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</si>
  <si>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</si>
  <si>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</si>
  <si>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</si>
  <si>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</si>
  <si>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</si>
  <si>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</si>
  <si>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</si>
  <si>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</si>
  <si>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</si>
  <si>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</si>
  <si>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</si>
  <si>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</si>
  <si>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</si>
  <si>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</si>
  <si>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</si>
  <si>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</si>
  <si>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</si>
  <si>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</si>
  <si>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</si>
  <si>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</si>
  <si>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</si>
  <si>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</si>
  <si>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</si>
  <si>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</si>
  <si>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</si>
  <si>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</si>
  <si>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</si>
  <si>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</si>
  <si>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</si>
  <si>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</si>
  <si>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</si>
  <si>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</si>
  <si>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</si>
  <si>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</si>
  <si>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</si>
  <si>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</si>
  <si>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</si>
  <si>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</si>
  <si>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</si>
  <si>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</si>
  <si>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</si>
  <si>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</si>
  <si>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</si>
  <si>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</si>
  <si>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</si>
  <si>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</si>
  <si>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</si>
  <si>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</si>
  <si>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</si>
  <si>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</si>
  <si>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</si>
  <si>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</si>
  <si>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</si>
  <si>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</si>
  <si>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</si>
  <si>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</si>
  <si>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</si>
  <si>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</si>
  <si>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</si>
  <si>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</si>
  <si>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</si>
  <si>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</si>
  <si>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</si>
  <si>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</si>
  <si>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</si>
  <si>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</si>
  <si>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</si>
  <si>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</si>
  <si>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</si>
  <si>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</si>
  <si>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</si>
  <si>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</si>
  <si>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</si>
  <si>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</si>
  <si>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</si>
  <si>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</si>
  <si>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</si>
  <si>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</si>
  <si>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</si>
  <si>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</si>
  <si>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</si>
  <si>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</si>
  <si>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</si>
  <si>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</si>
  <si>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</si>
  <si>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</si>
  <si>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</si>
  <si>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</si>
  <si>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</si>
  <si>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</si>
  <si>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</si>
  <si>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</si>
  <si>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</si>
  <si>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</si>
  <si>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</si>
  <si>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</si>
  <si>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</si>
  <si>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</si>
  <si>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</si>
  <si>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</si>
  <si>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</si>
  <si>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</si>
  <si>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</si>
  <si>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</si>
  <si>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</si>
  <si>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</si>
  <si>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</si>
  <si>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</si>
  <si>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</si>
  <si>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</si>
  <si>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</si>
  <si>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</si>
  <si>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</si>
  <si>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</si>
  <si>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</si>
  <si>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</si>
  <si>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</si>
  <si>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</si>
  <si>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</si>
  <si>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</si>
  <si>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</si>
  <si>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</si>
  <si>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</si>
  <si>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</si>
  <si>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</si>
  <si>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</si>
  <si>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</si>
  <si>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</si>
  <si>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</si>
  <si>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</si>
  <si>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</si>
  <si>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</si>
  <si>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</si>
  <si>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</si>
  <si>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</si>
  <si>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</si>
  <si>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</si>
  <si>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</si>
  <si>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</si>
  <si>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</si>
  <si>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</si>
  <si>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</si>
  <si>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</si>
  <si>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</si>
  <si>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</si>
  <si>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</si>
  <si>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</si>
  <si>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</si>
  <si>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</si>
  <si>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</si>
  <si>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</si>
  <si>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</si>
  <si>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</si>
  <si>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</si>
  <si>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</si>
  <si>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</si>
  <si>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</si>
  <si>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</si>
  <si>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</si>
  <si>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</si>
  <si>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</si>
  <si>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</si>
  <si>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</si>
  <si>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</si>
  <si>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</si>
  <si>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</si>
  <si>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</si>
  <si>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</si>
  <si>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</si>
  <si>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</si>
  <si>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</si>
  <si>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</si>
  <si>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</si>
  <si>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</si>
  <si>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</si>
  <si>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</si>
  <si>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</si>
  <si>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</si>
  <si>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</si>
  <si>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</si>
  <si>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</si>
  <si>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</si>
  <si>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</si>
  <si>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</si>
  <si>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</si>
  <si>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</si>
  <si>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</si>
  <si>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</si>
  <si>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</si>
  <si>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</si>
  <si>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</si>
  <si>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</si>
  <si>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</si>
  <si>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</si>
  <si>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</si>
  <si>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</si>
  <si>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</si>
  <si>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</si>
  <si>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</si>
  <si>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</si>
  <si>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</si>
  <si>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</si>
  <si>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</si>
  <si>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</si>
  <si>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</si>
  <si>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</si>
  <si>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</si>
  <si>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</si>
  <si>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</si>
  <si>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</si>
  <si>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</si>
  <si>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</si>
  <si>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</si>
  <si>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</si>
  <si>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</si>
  <si>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</si>
  <si>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</si>
  <si>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</si>
  <si>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</si>
  <si>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</si>
  <si>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</si>
  <si>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</si>
  <si>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</si>
  <si>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</si>
  <si>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</si>
  <si>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</si>
  <si>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</si>
  <si>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</si>
  <si>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</si>
  <si>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</si>
  <si>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</si>
  <si>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</si>
  <si>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</si>
  <si>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</si>
  <si>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</si>
  <si>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</si>
  <si>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</si>
  <si>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</si>
  <si>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</si>
  <si>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</si>
  <si>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</si>
  <si>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</si>
  <si>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</si>
  <si>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</si>
  <si>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</si>
  <si>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</si>
  <si>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</si>
  <si>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</si>
  <si>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</si>
  <si>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</si>
  <si>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</si>
  <si>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</si>
  <si>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</si>
  <si>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</si>
  <si>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</si>
  <si>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</si>
  <si>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</si>
  <si>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</si>
  <si>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</si>
  <si>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</si>
  <si>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</si>
  <si>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</si>
  <si>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</si>
  <si>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</si>
  <si>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</si>
  <si>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</si>
  <si>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</si>
  <si>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</si>
  <si>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</si>
  <si>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</si>
  <si>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</si>
  <si>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</si>
  <si>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</si>
  <si>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</si>
  <si>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</si>
  <si>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</si>
  <si>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</si>
  <si>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</si>
  <si>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</si>
  <si>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</si>
  <si>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</si>
  <si>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</si>
  <si>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</si>
  <si>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</si>
  <si>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</si>
  <si>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</si>
  <si>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</si>
  <si>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</si>
  <si>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</si>
  <si>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</si>
  <si>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</si>
  <si>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</si>
  <si>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</si>
  <si>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</si>
  <si>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</si>
  <si>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</si>
  <si>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</si>
  <si>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</si>
  <si>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</si>
  <si>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</si>
  <si>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</si>
  <si>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</si>
  <si>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</si>
  <si>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</si>
  <si>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</si>
  <si>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</si>
  <si>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</si>
  <si>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</si>
  <si>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</si>
  <si>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</si>
  <si>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</si>
  <si>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</si>
  <si>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</si>
  <si>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</si>
  <si>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</si>
  <si>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</si>
  <si>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</si>
  <si>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</si>
  <si>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</si>
  <si>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</si>
  <si>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</si>
  <si>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</si>
  <si>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</si>
  <si>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</si>
  <si>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</si>
  <si>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</si>
  <si>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</si>
  <si>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</si>
  <si>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</si>
  <si>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</si>
  <si>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</si>
  <si>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</si>
  <si>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</si>
  <si>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</si>
  <si>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</si>
  <si>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</si>
  <si>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</si>
  <si>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</si>
  <si>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</si>
  <si>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</si>
  <si>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</si>
  <si>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</si>
  <si>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</si>
  <si>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</si>
  <si>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</si>
  <si>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</si>
  <si>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</si>
  <si>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</si>
  <si>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</si>
  <si>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</si>
  <si>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</si>
  <si>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</si>
  <si>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</si>
  <si>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</si>
  <si>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</si>
  <si>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</si>
  <si>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</si>
  <si>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</si>
  <si>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</si>
  <si>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</si>
  <si>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</si>
  <si>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</si>
  <si>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</si>
  <si>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</si>
  <si>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</si>
  <si>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</si>
  <si>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</si>
  <si>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</si>
  <si>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</si>
  <si>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</si>
  <si>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</si>
  <si>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</si>
  <si>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</si>
  <si>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</si>
  <si>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</si>
  <si>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</si>
  <si>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</si>
  <si>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</si>
  <si>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</si>
  <si>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</si>
  <si>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</si>
  <si>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</si>
  <si>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</si>
  <si>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</si>
  <si>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</si>
  <si>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</si>
  <si>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</si>
  <si>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</si>
  <si>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</si>
  <si>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</si>
  <si>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</si>
  <si>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</si>
  <si>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</si>
  <si>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</si>
  <si>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</si>
  <si>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</si>
  <si>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</si>
  <si>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</si>
  <si>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</si>
  <si>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</si>
  <si>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</si>
  <si>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</si>
  <si>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</si>
  <si>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</si>
  <si>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</si>
  <si>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</si>
  <si>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</si>
  <si>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</si>
  <si>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</si>
  <si>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</si>
  <si>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</si>
  <si>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</si>
  <si>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</si>
  <si>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</si>
  <si>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</si>
  <si>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</si>
  <si>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</si>
  <si>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</si>
  <si>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</si>
  <si>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</si>
  <si>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</si>
  <si>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</si>
  <si>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</si>
  <si>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</si>
  <si>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</si>
  <si>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</si>
  <si>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</si>
  <si>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</si>
  <si>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</si>
  <si>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</si>
  <si>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</si>
  <si>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</si>
  <si>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</si>
  <si>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</si>
  <si>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</si>
  <si>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</si>
  <si>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</si>
  <si>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</si>
  <si>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</si>
  <si>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</si>
  <si>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</si>
  <si>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</si>
  <si>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</si>
  <si>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</si>
  <si>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</si>
  <si>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</si>
  <si>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</si>
  <si>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</si>
  <si>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</si>
  <si>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</si>
  <si>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</si>
  <si>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</si>
  <si>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</si>
  <si>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</si>
  <si>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</si>
  <si>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</si>
  <si>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</si>
  <si>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</si>
  <si>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</si>
  <si>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</si>
  <si>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</si>
  <si>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</si>
  <si>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</si>
  <si>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</si>
  <si>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</si>
  <si>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</si>
  <si>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</si>
  <si>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</si>
  <si>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</si>
  <si>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</si>
  <si>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</si>
  <si>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</si>
  <si>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</si>
  <si>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</si>
  <si>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</si>
  <si>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</si>
  <si>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</si>
  <si>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</si>
  <si>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</si>
  <si>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</si>
  <si>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</si>
  <si>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</si>
  <si>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</si>
  <si>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</si>
  <si>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</si>
  <si>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</si>
  <si>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</si>
  <si>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</si>
  <si>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</si>
  <si>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</si>
  <si>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</si>
  <si>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</si>
  <si>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</si>
  <si>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</si>
  <si>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</si>
  <si>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</si>
  <si>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</si>
  <si>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</si>
  <si>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</si>
  <si>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</si>
  <si>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</si>
  <si>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</si>
  <si>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</si>
  <si>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</si>
  <si>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</si>
  <si>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</si>
  <si>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</si>
  <si>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</si>
  <si>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</si>
  <si>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</si>
  <si>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</si>
  <si>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</si>
  <si>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</si>
  <si>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</si>
  <si>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</si>
  <si>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</si>
  <si>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</si>
  <si>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</si>
  <si>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</si>
  <si>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</si>
  <si>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</si>
  <si>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</si>
  <si>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</si>
  <si>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</si>
  <si>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</si>
  <si>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</si>
  <si>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</si>
  <si>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</si>
  <si>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</si>
  <si>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</si>
  <si>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</si>
  <si>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</si>
  <si>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</si>
  <si>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</si>
  <si>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</si>
  <si>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</si>
  <si>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</si>
  <si>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</si>
  <si>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</si>
  <si>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</si>
  <si>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</si>
  <si>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</si>
  <si>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</si>
  <si>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</si>
  <si>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</si>
  <si>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</si>
  <si>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</si>
  <si>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</si>
  <si>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</si>
  <si>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</si>
  <si>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</si>
  <si>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</si>
  <si>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</si>
  <si>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</si>
  <si>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</si>
  <si>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</si>
  <si>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</si>
  <si>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</si>
  <si>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</si>
  <si>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</si>
  <si>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</si>
  <si>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</si>
  <si>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</si>
  <si>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</si>
  <si>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</si>
  <si>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</si>
  <si>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</si>
  <si>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</si>
  <si>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</si>
  <si>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</si>
  <si>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</si>
  <si>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</si>
  <si>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</si>
  <si>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</si>
  <si>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</si>
  <si>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</si>
  <si>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</si>
  <si>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</si>
  <si>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</si>
  <si>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</si>
  <si>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</si>
  <si>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</si>
  <si>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</si>
  <si>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</si>
  <si>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</si>
  <si>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</si>
  <si>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</si>
  <si>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</si>
  <si>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</si>
  <si>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</si>
  <si>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</si>
  <si>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</si>
  <si>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</si>
  <si>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</si>
  <si>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</si>
  <si>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</si>
  <si>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</si>
  <si>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</si>
  <si>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</si>
  <si>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</si>
  <si>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</si>
  <si>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</si>
  <si>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</si>
  <si>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</si>
  <si>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</si>
  <si>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</si>
  <si>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</si>
  <si>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</si>
  <si>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</si>
  <si>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</si>
  <si>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</si>
  <si>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</si>
  <si>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</si>
  <si>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</si>
  <si>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</si>
  <si>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</si>
  <si>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</si>
  <si>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</si>
  <si>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</si>
  <si>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</si>
  <si>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</si>
  <si>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</si>
  <si>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</si>
  <si>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</si>
  <si>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</si>
  <si>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</si>
  <si>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</si>
  <si>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</si>
  <si>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</si>
  <si>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</si>
  <si>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</si>
  <si>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</si>
  <si>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</si>
  <si>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</si>
  <si>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</si>
  <si>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</si>
  <si>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</si>
  <si>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</si>
  <si>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</si>
  <si>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</si>
  <si>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</si>
  <si>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</si>
  <si>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</si>
  <si>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</si>
  <si>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</si>
  <si>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</si>
  <si>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</si>
  <si>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</si>
  <si>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</si>
  <si>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</si>
  <si>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</si>
  <si>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</si>
  <si>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</si>
  <si>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</si>
  <si>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</si>
  <si>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</si>
  <si>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</si>
  <si>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</si>
  <si>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</si>
  <si>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</si>
  <si>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</si>
  <si>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</si>
  <si>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</si>
  <si>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</si>
  <si>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</si>
  <si>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</si>
  <si>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</si>
  <si>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</si>
  <si>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</si>
  <si>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</si>
  <si>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</si>
  <si>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</si>
  <si>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</si>
  <si>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</si>
  <si>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</si>
  <si>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</si>
  <si>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</si>
  <si>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</si>
  <si>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</si>
  <si>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</si>
  <si>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</si>
  <si>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</si>
  <si>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</si>
  <si>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</si>
  <si>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</si>
  <si>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</si>
  <si>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</si>
  <si>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</si>
  <si>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</si>
  <si>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</si>
  <si>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</si>
  <si>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</si>
  <si>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</si>
  <si>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</si>
  <si>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</si>
  <si>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</si>
  <si>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</si>
  <si>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</si>
  <si>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</si>
  <si>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</si>
  <si>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</si>
  <si>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</si>
  <si>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</si>
  <si>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</si>
  <si>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</si>
  <si>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</si>
  <si>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</si>
  <si>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</si>
  <si>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</si>
  <si>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</si>
  <si>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</si>
  <si>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</si>
  <si>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</si>
  <si>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</si>
  <si>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</si>
  <si>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</si>
  <si>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</si>
  <si>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</si>
  <si>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</si>
  <si>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</si>
  <si>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</si>
  <si>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</si>
  <si>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</si>
  <si>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</si>
  <si>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</si>
  <si>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</si>
  <si>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</si>
  <si>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</si>
  <si>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</si>
  <si>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</si>
  <si>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</si>
  <si>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</si>
  <si>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</si>
  <si>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</si>
  <si>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</si>
  <si>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</si>
  <si>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</si>
  <si>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</si>
  <si>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</si>
  <si>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</si>
  <si>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</si>
  <si>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</si>
  <si>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</si>
  <si>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</si>
  <si>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</si>
  <si>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</si>
  <si>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</si>
  <si>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</si>
  <si>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</si>
  <si>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</si>
  <si>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</si>
  <si>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</si>
  <si>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</si>
  <si>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</si>
  <si>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</si>
  <si>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</si>
  <si>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</si>
  <si>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</si>
  <si>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</si>
  <si>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</si>
  <si>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</si>
  <si>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</si>
  <si>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</si>
  <si>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</si>
  <si>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</si>
  <si>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</si>
  <si>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</si>
  <si>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</si>
  <si>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</si>
  <si>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</si>
  <si>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</si>
  <si>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</si>
  <si>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</si>
  <si>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</si>
  <si>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</si>
  <si>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</si>
  <si>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</si>
  <si>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</si>
  <si>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</si>
  <si>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</si>
  <si>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</si>
  <si>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</si>
  <si>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</si>
  <si>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</si>
  <si>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</si>
  <si>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</si>
  <si>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</si>
  <si>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</si>
  <si>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</si>
  <si>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</si>
  <si>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</si>
  <si>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</si>
  <si>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</si>
  <si>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</si>
  <si>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</si>
  <si>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</si>
  <si>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</si>
  <si>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</si>
  <si>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</si>
  <si>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</si>
  <si>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</si>
  <si>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</si>
  <si>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</si>
  <si>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</si>
  <si>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</si>
  <si>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</si>
  <si>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</si>
  <si>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</si>
  <si>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</si>
  <si>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</si>
  <si>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</si>
  <si>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</si>
  <si>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</si>
  <si>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</si>
  <si>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</si>
  <si>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</si>
  <si>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</si>
  <si>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</si>
  <si>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</si>
  <si>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</si>
  <si>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</si>
  <si>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</si>
  <si>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</si>
  <si>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</si>
  <si>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</si>
  <si>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</si>
  <si>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</si>
  <si>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</si>
  <si>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</si>
  <si>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</si>
  <si>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</si>
  <si>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</si>
  <si>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</si>
  <si>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</si>
  <si>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</si>
  <si>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</si>
  <si>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</si>
  <si>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</si>
  <si>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</si>
  <si>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</si>
  <si>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</si>
  <si>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</si>
  <si>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</si>
  <si>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</si>
  <si>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</si>
  <si>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</si>
  <si>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</si>
  <si>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</si>
  <si>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</si>
  <si>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</si>
  <si>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</si>
  <si>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</si>
  <si>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</si>
  <si>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</si>
  <si>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</si>
  <si>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</si>
  <si>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</si>
  <si>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</si>
  <si>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</si>
  <si>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</si>
  <si>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</si>
  <si>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</si>
  <si>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</si>
  <si>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</si>
  <si>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</si>
  <si>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</si>
  <si>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</si>
  <si>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</si>
  <si>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</si>
  <si>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</si>
  <si>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</si>
  <si>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</si>
  <si>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</si>
  <si>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</si>
  <si>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</si>
  <si>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</si>
  <si>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</si>
  <si>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</si>
  <si>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</si>
  <si>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</si>
  <si>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</si>
  <si>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</si>
  <si>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</si>
  <si>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</si>
  <si>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</si>
  <si>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</si>
  <si>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</si>
  <si>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</si>
  <si>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</si>
  <si>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</si>
  <si>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</si>
  <si>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</si>
  <si>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</si>
  <si>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</si>
  <si>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</si>
  <si>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</si>
  <si>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</si>
  <si>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</si>
  <si>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</si>
  <si>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</si>
  <si>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</si>
  <si>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</si>
  <si>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</si>
  <si>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</si>
  <si>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</si>
  <si>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</si>
  <si>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</si>
  <si>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</si>
  <si>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</si>
  <si>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</si>
  <si>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</si>
  <si>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</si>
  <si>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</si>
  <si>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</si>
  <si>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</si>
  <si>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</si>
  <si>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</si>
  <si>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</si>
  <si>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</si>
  <si>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</si>
  <si>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</si>
  <si>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</si>
  <si>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</si>
  <si>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</si>
  <si>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</si>
  <si>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</si>
  <si>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</si>
  <si>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</si>
  <si>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</si>
  <si>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</si>
  <si>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</si>
  <si>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</si>
  <si>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</si>
  <si>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</si>
  <si>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</si>
  <si>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</si>
  <si>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</si>
  <si>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</si>
  <si>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</si>
  <si>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</si>
  <si>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</si>
  <si>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</si>
  <si>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</si>
  <si>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</si>
  <si>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</si>
  <si>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</si>
  <si>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</si>
  <si>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</si>
  <si>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</si>
  <si>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</si>
  <si>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</si>
  <si>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</si>
  <si>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</si>
  <si>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</si>
  <si>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</si>
  <si>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</si>
  <si>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</si>
  <si>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</si>
  <si>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</si>
  <si>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</si>
  <si>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</si>
  <si>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</si>
  <si>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</si>
  <si>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</si>
  <si>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</si>
  <si>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</si>
  <si>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</si>
  <si>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</si>
  <si>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</si>
  <si>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</si>
  <si>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</si>
  <si>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</si>
  <si>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</si>
  <si>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</si>
  <si>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</si>
  <si>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</si>
  <si>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</si>
  <si>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</si>
  <si>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</si>
  <si>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</si>
  <si>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</si>
  <si>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</si>
  <si>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</si>
  <si>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</si>
  <si>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</si>
  <si>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</si>
  <si>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</si>
  <si>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</si>
  <si>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</si>
  <si>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</si>
  <si>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</si>
  <si>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</si>
  <si>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</si>
  <si>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</si>
  <si>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</si>
  <si>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</si>
  <si>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</si>
  <si>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</si>
  <si>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</si>
  <si>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</si>
  <si>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</si>
  <si>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</si>
  <si>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</si>
  <si>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</si>
  <si>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</si>
  <si>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</si>
  <si>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</si>
  <si>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</si>
  <si>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</si>
  <si>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</si>
  <si>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</si>
  <si>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</si>
  <si>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</si>
  <si>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</si>
  <si>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</si>
  <si>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</si>
  <si>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</si>
  <si>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</si>
  <si>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</si>
  <si>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</si>
  <si>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</si>
  <si>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</si>
  <si>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</si>
  <si>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</si>
  <si>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</si>
  <si>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</si>
  <si>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</si>
  <si>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</si>
  <si>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</si>
  <si>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</si>
  <si>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</si>
  <si>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</si>
  <si>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</si>
  <si>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</si>
  <si>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</si>
  <si>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</si>
  <si>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</si>
  <si>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</si>
  <si>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</si>
  <si>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</si>
  <si>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</si>
  <si>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</si>
  <si>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</si>
  <si>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</si>
  <si>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</si>
  <si>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</si>
  <si>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</si>
  <si>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</si>
  <si>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</si>
  <si>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</si>
  <si>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</si>
  <si>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</si>
  <si>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</si>
  <si>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</si>
  <si>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</si>
  <si>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</si>
  <si>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</si>
  <si>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</si>
  <si>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</si>
  <si>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</si>
  <si>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</si>
  <si>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</si>
  <si>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</si>
  <si>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</si>
  <si>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</si>
  <si>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</si>
  <si>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</si>
  <si>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</si>
  <si>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</si>
  <si>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</si>
  <si>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</si>
  <si>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</si>
  <si>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</si>
  <si>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</si>
  <si>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</si>
  <si>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</si>
  <si>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</si>
  <si>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</si>
  <si>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</si>
  <si>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</si>
  <si>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</si>
  <si>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</si>
  <si>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</si>
  <si>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</si>
  <si>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</si>
  <si>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</si>
  <si>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</si>
  <si>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</si>
  <si>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</si>
  <si>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</si>
  <si>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</si>
  <si>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</si>
  <si>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</si>
  <si>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</si>
  <si>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</si>
  <si>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</si>
  <si>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</si>
  <si>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</si>
  <si>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</si>
  <si>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</si>
  <si>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</si>
  <si>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</si>
  <si>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</si>
  <si>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</si>
  <si>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</si>
  <si>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</si>
  <si>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</si>
  <si>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</si>
  <si>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</si>
  <si>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</si>
  <si>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</si>
  <si>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</si>
  <si>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</si>
  <si>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</si>
  <si>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</si>
  <si>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</si>
  <si>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</si>
  <si>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</si>
  <si>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</si>
  <si>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</si>
  <si>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</si>
  <si>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</si>
  <si>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</si>
  <si>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</si>
  <si>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</si>
  <si>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</si>
  <si>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</si>
  <si>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</si>
  <si>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</si>
  <si>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</si>
  <si>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</si>
  <si>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</si>
  <si>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</si>
  <si>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</si>
  <si>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</si>
  <si>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</si>
  <si>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</si>
  <si>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</si>
  <si>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</si>
  <si>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</si>
  <si>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</si>
  <si>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</si>
  <si>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</si>
  <si>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</si>
  <si>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</si>
  <si>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</si>
  <si>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</si>
  <si>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</si>
  <si>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</si>
  <si>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</si>
  <si>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</si>
  <si>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</si>
  <si>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</si>
  <si>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</si>
  <si>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</si>
  <si>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</si>
  <si>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</si>
  <si>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</si>
  <si>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</si>
  <si>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</si>
  <si>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</si>
  <si>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</si>
  <si>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</si>
  <si>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</si>
  <si>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</si>
  <si>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</si>
  <si>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</si>
  <si>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</si>
  <si>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</si>
  <si>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</si>
  <si>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</si>
  <si>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</si>
  <si>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</si>
  <si>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</si>
  <si>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</si>
  <si>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</si>
  <si>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</si>
  <si>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</si>
  <si>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</si>
  <si>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</si>
  <si>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</si>
  <si>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</si>
  <si>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</si>
  <si>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</si>
  <si>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</si>
  <si>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</si>
  <si>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</si>
  <si>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</si>
  <si>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</si>
  <si>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</si>
  <si>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</si>
  <si>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</si>
  <si>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</si>
  <si>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</si>
  <si>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</si>
  <si>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</si>
  <si>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</si>
  <si>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</si>
  <si>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</si>
  <si>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</si>
  <si>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</si>
  <si>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</si>
  <si>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</si>
  <si>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</si>
  <si>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</si>
  <si>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</si>
  <si>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</si>
  <si>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</si>
  <si>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</si>
  <si>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</si>
  <si>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</si>
  <si>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</si>
  <si>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</si>
  <si>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</si>
  <si>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</si>
  <si>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</si>
  <si>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</si>
  <si>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</si>
  <si>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</si>
  <si>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</si>
  <si>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</si>
  <si>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</si>
  <si>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</si>
  <si>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</si>
  <si>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</si>
  <si>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</si>
  <si>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</si>
  <si>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</si>
  <si>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</si>
  <si>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</si>
  <si>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</si>
  <si>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</si>
  <si>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</si>
  <si>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</si>
  <si>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</si>
  <si>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</si>
  <si>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</si>
  <si>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</si>
  <si>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</si>
  <si>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</si>
  <si>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</si>
  <si>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</si>
  <si>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</si>
  <si>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</si>
  <si>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</si>
  <si>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</si>
  <si>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</si>
  <si>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</si>
  <si>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</si>
  <si>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</si>
  <si>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</si>
  <si>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</si>
  <si>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</si>
  <si>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</si>
  <si>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</si>
  <si>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</si>
  <si>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</si>
  <si>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</si>
  <si>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</si>
  <si>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</si>
  <si>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</si>
  <si>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</si>
  <si>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</si>
  <si>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</si>
  <si>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</si>
  <si>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</si>
  <si>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</si>
  <si>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</si>
  <si>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</si>
  <si>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</si>
  <si>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</si>
  <si>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</si>
  <si>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</si>
  <si>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</si>
  <si>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</si>
  <si>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</si>
  <si>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</si>
  <si>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</si>
  <si>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</si>
  <si>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</si>
  <si>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</si>
  <si>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</si>
  <si>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</si>
  <si>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</si>
  <si>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</si>
  <si>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</si>
  <si>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</si>
  <si>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</si>
  <si>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</si>
  <si>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</si>
  <si>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</si>
  <si>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</si>
  <si>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</si>
  <si>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</si>
  <si>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</si>
  <si>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</si>
  <si>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</si>
  <si>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</si>
  <si>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</si>
  <si>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</si>
  <si>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</si>
  <si>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</si>
  <si>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</si>
  <si>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</si>
  <si>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</si>
  <si>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</si>
  <si>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</si>
  <si>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</si>
  <si>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</si>
  <si>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</si>
  <si>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</si>
  <si>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</si>
  <si>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</si>
  <si>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</si>
  <si>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</si>
  <si>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</si>
  <si>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</si>
  <si>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</si>
  <si>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</si>
  <si>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</si>
  <si>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</si>
  <si>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</si>
  <si>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</si>
  <si>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</si>
  <si>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</si>
  <si>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</si>
  <si>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</si>
  <si>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</si>
  <si>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</si>
  <si>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</si>
  <si>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</si>
  <si>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</si>
  <si>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</si>
  <si>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</si>
  <si>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</si>
  <si>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</si>
  <si>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</si>
  <si>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</si>
  <si>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</si>
  <si>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</si>
  <si>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</si>
  <si>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</si>
  <si>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</si>
  <si>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</si>
  <si>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</si>
  <si>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</si>
  <si>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</si>
  <si>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</si>
  <si>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</si>
  <si>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</si>
  <si>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</si>
  <si>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</si>
  <si>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</si>
  <si>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</si>
  <si>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</si>
  <si>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</si>
  <si>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</si>
  <si>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</si>
  <si>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</si>
  <si>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</si>
  <si>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</si>
  <si>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</si>
  <si>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</si>
  <si>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</si>
  <si>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</si>
  <si>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</si>
  <si>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</si>
  <si>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</si>
  <si>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</si>
  <si>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</si>
  <si>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</si>
  <si>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</si>
  <si>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</si>
  <si>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</si>
  <si>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</si>
  <si>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</si>
  <si>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</si>
  <si>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</si>
  <si>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</si>
  <si>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</si>
  <si>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</si>
  <si>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</si>
  <si>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</si>
  <si>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</si>
  <si>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</si>
  <si>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</si>
  <si>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</si>
  <si>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</si>
  <si>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</si>
  <si>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</si>
  <si>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</si>
  <si>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</si>
  <si>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</si>
  <si>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</si>
  <si>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</si>
  <si>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</si>
  <si>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</si>
  <si>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</si>
  <si>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</si>
  <si>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</si>
  <si>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</si>
  <si>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</si>
  <si>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</si>
  <si>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</si>
  <si>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</si>
  <si>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</si>
  <si>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</si>
  <si>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</si>
  <si>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</si>
  <si>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</si>
  <si>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</si>
  <si>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</si>
  <si>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</si>
  <si>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</si>
  <si>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</si>
  <si>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</si>
  <si>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</si>
  <si>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</si>
  <si>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</si>
  <si>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</si>
  <si>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</si>
  <si>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</si>
  <si>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</si>
  <si>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</si>
  <si>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</si>
  <si>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</si>
  <si>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</si>
  <si>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</si>
  <si>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</si>
  <si>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</si>
  <si>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</si>
  <si>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</si>
  <si>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</si>
  <si>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</si>
  <si>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</si>
  <si>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</si>
  <si>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</si>
  <si>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</si>
  <si>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</si>
  <si>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</si>
  <si>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</si>
  <si>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</si>
  <si>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</si>
  <si>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</si>
  <si>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</si>
  <si>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</si>
  <si>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</si>
  <si>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</si>
  <si>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</si>
  <si>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</si>
  <si>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</si>
  <si>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</si>
  <si>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</si>
  <si>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</si>
  <si>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</si>
  <si>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</si>
  <si>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</si>
  <si>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</si>
  <si>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</si>
  <si>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</si>
  <si>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</si>
  <si>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</si>
  <si>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</si>
  <si>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</si>
  <si>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</si>
  <si>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</si>
  <si>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</si>
  <si>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</si>
  <si>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</si>
  <si>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</si>
  <si>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</si>
  <si>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</si>
  <si>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</si>
  <si>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</si>
  <si>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</si>
  <si>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</si>
  <si>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</si>
  <si>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</si>
  <si>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</si>
  <si>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</si>
  <si>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</si>
  <si>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</si>
  <si>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</si>
  <si>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</si>
  <si>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</si>
  <si>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</si>
  <si>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</si>
  <si>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</si>
  <si>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</si>
  <si>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</si>
  <si>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</si>
  <si>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</si>
  <si>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</si>
  <si>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</si>
  <si>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</si>
  <si>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</si>
  <si>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</si>
  <si>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</si>
  <si>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</si>
  <si>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</si>
  <si>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</si>
  <si>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</si>
  <si>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</si>
  <si>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</si>
  <si>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</si>
  <si>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</si>
  <si>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</si>
  <si>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</si>
  <si>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</si>
  <si>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</si>
  <si>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</si>
  <si>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</si>
  <si>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</si>
  <si>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</si>
  <si>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</si>
  <si>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</si>
  <si>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</si>
  <si>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</si>
  <si>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</si>
  <si>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</si>
  <si>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</si>
  <si>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</si>
  <si>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</si>
  <si>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</si>
  <si>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</si>
  <si>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</si>
  <si>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</si>
  <si>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</si>
  <si>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</si>
  <si>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</si>
  <si>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</si>
  <si>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</si>
  <si>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</si>
  <si>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</si>
  <si>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</si>
  <si>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</si>
  <si>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</si>
  <si>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</si>
  <si>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</si>
  <si>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</si>
  <si>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</si>
  <si>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</si>
  <si>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</si>
  <si>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</si>
  <si>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</si>
  <si>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</si>
  <si>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</si>
  <si>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</si>
  <si>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</si>
  <si>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</si>
  <si>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</si>
  <si>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</si>
  <si>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</si>
  <si>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</si>
  <si>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</si>
  <si>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</si>
  <si>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</si>
  <si>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</si>
  <si>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</si>
  <si>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</si>
  <si>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</si>
  <si>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</si>
  <si>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</si>
  <si>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</si>
  <si>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</si>
  <si>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</si>
  <si>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</si>
  <si>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</si>
  <si>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</si>
  <si>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</si>
  <si>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</si>
  <si>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</si>
  <si>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</si>
  <si>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</si>
  <si>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</si>
  <si>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</si>
  <si>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</si>
  <si>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</si>
  <si>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</si>
  <si>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</si>
  <si>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</si>
  <si>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</si>
  <si>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</si>
  <si>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</si>
  <si>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</si>
  <si>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</si>
  <si>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</si>
  <si>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</si>
  <si>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</si>
  <si>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</si>
  <si>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</si>
  <si>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</si>
  <si>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</si>
  <si>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</si>
  <si>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</si>
  <si>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</si>
  <si>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</si>
  <si>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</si>
  <si>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</si>
  <si>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</si>
  <si>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</si>
  <si>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</si>
  <si>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</si>
  <si>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</si>
  <si>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</si>
  <si>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</si>
  <si>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</si>
  <si>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</si>
  <si>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</si>
  <si>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</si>
  <si>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</si>
  <si>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</si>
  <si>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</si>
  <si>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</si>
  <si>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</si>
  <si>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</si>
  <si>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</si>
  <si>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</si>
  <si>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</si>
  <si>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</si>
  <si>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</si>
  <si>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</si>
  <si>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</si>
  <si>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</si>
  <si>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</si>
  <si>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</si>
  <si>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</si>
  <si>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</si>
  <si>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</si>
  <si>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</si>
  <si>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</si>
  <si>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</si>
  <si>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</si>
  <si>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</si>
  <si>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</si>
  <si>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</si>
  <si>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</si>
  <si>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</si>
  <si>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</si>
  <si>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</si>
  <si>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</si>
  <si>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</si>
  <si>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</si>
  <si>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</si>
  <si>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</si>
  <si>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</si>
  <si>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</si>
  <si>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</si>
  <si>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</si>
  <si>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</si>
  <si>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</si>
  <si>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</si>
  <si>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</si>
  <si>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</si>
  <si>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</si>
  <si>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</si>
  <si>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</si>
  <si>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</si>
  <si>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</si>
  <si>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</si>
  <si>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</si>
  <si>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</si>
  <si>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</si>
  <si>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</si>
  <si>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</si>
  <si>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</si>
  <si>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</si>
  <si>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</si>
  <si>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</si>
  <si>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</si>
  <si>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</si>
  <si>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</si>
  <si>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</si>
  <si>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</si>
  <si>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</si>
  <si>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</si>
  <si>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Carmen Renteria Rodriguez</t>
  </si>
  <si>
    <t>3217445073</t>
  </si>
  <si>
    <t>Carrera 18 No 24 206</t>
  </si>
  <si>
    <t>Calle 19 No 4-40</t>
  </si>
  <si>
    <t>funcnuevofuturo@hotmail.com</t>
  </si>
  <si>
    <t>2021-27-10001074</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</si>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</sst>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639</v>
      </c>
      <c r="K20" s="151">
        <v>697070880</v>
      </c>
      <c r="L20" s="152">
        <v>44242</v>
      </c>
      <c r="M20" s="152">
        <v>44561</v>
      </c>
      <c r="N20" s="135">
        <f>+(M20-L20)/30</f>
        <v>10.633333333333333</v>
      </c>
      <c r="O20" s="138"/>
      <c r="U20" s="134"/>
      <c r="V20" s="105">
        <f ca="1">NOW()</f>
        <v>44192.794803819444</v>
      </c>
      <c r="W20" s="105">
        <f ca="1">NOW()</f>
        <v>44192.794803819444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0.04</v>
      </c>
      <c r="G179" s="165">
        <f>IF(F179&gt;0,SUM(E179+F179),"")</f>
        <v>0.06</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41824252.799999997</v>
      </c>
      <c r="F185" s="92"/>
      <c r="G185" s="93"/>
      <c r="H185" s="88"/>
      <c r="I185" s="90" t="s">
        <v>2627</v>
      </c>
      <c r="J185" s="166">
        <f>+SUM(M179:M183)</f>
        <v>0.05</v>
      </c>
      <c r="K185" s="202" t="s">
        <v>2628</v>
      </c>
      <c r="L185" s="202"/>
      <c r="M185" s="94">
        <f>+J185*(SUM(K20:K35))</f>
        <v>34853544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2692</v>
      </c>
      <c r="D212" s="21"/>
      <c r="G212" s="27" t="s">
        <v>2621</v>
      </c>
      <c r="H212" s="148" t="s">
        <v>2693</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