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novo\Desktop\FUNDACION CONSTRUYENDO FUTURO\INVITACION 2021-27-10001052\"/>
    </mc:Choice>
  </mc:AlternateContent>
  <xr:revisionPtr revIDLastSave="0" documentId="13_ncr:1_{A8D456CA-0599-4983-8A0C-1CD0F83E4AF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<sst xmlns="http://schemas.openxmlformats.org/spreadsheetml/2006/main" count="3102" uniqueCount="2708">
  <si>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</si>
  <si>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</si>
  <si>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</si>
  <si>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</si>
  <si>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</si>
  <si>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</si>
  <si>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</si>
  <si>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</si>
  <si>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</si>
  <si>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</si>
  <si>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</si>
  <si>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</si>
  <si>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</si>
  <si>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</si>
  <si>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</si>
  <si>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</si>
  <si>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</si>
  <si>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</si>
  <si>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</si>
  <si>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</si>
  <si>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</si>
  <si>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</si>
  <si>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</si>
  <si>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</si>
  <si>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</si>
  <si>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</si>
  <si>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</si>
  <si>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</si>
  <si>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</si>
  <si>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</si>
  <si>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</si>
  <si>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</si>
  <si>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</si>
  <si>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</si>
  <si>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</si>
  <si>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</si>
  <si>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</si>
  <si>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</si>
  <si>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</si>
  <si>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</si>
  <si>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</si>
  <si>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</si>
  <si>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</si>
  <si>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</si>
  <si>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</si>
  <si>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</si>
  <si>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</si>
  <si>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</si>
  <si>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</si>
  <si>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</si>
  <si>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</si>
  <si>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</si>
  <si>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</si>
  <si>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</si>
  <si>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</si>
  <si>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</si>
  <si>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</si>
  <si>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</si>
  <si>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</si>
  <si>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</si>
  <si>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</si>
  <si>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</si>
  <si>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</si>
  <si>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</si>
  <si>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</si>
  <si>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</si>
  <si>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</si>
  <si>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</si>
  <si>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</si>
  <si>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</si>
  <si>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</si>
  <si>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</si>
  <si>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</si>
  <si>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</si>
  <si>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</si>
  <si>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</si>
  <si>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</si>
  <si>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</si>
  <si>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</si>
  <si>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</si>
  <si>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</si>
  <si>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</si>
  <si>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</si>
  <si>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</si>
  <si>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</si>
  <si>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</si>
  <si>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</si>
  <si>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</si>
  <si>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</si>
  <si>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</si>
  <si>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</si>
  <si>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</si>
  <si>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</si>
  <si>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</si>
  <si>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</si>
  <si>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</si>
  <si>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</si>
  <si>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</si>
  <si>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</si>
  <si>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</si>
  <si>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</si>
  <si>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</si>
  <si>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</si>
  <si>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</si>
  <si>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</si>
  <si>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</si>
  <si>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</si>
  <si>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</si>
  <si>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</si>
  <si>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</si>
  <si>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</si>
  <si>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</si>
  <si>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</si>
  <si>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</si>
  <si>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</si>
  <si>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</si>
  <si>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</si>
  <si>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</si>
  <si>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</si>
  <si>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</si>
  <si>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</si>
  <si>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</si>
  <si>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</si>
  <si>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</si>
  <si>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</si>
  <si>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</si>
  <si>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</si>
  <si>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</si>
  <si>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</si>
  <si>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</si>
  <si>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</si>
  <si>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</si>
  <si>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</si>
  <si>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</si>
  <si>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</si>
  <si>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</si>
  <si>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</si>
  <si>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</si>
  <si>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</si>
  <si>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</si>
  <si>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</si>
  <si>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</si>
  <si>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</si>
  <si>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</si>
  <si>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</si>
  <si>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</si>
  <si>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</si>
  <si>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</si>
  <si>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</si>
  <si>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</si>
  <si>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</si>
  <si>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</si>
  <si>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</si>
  <si>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</si>
  <si>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</si>
  <si>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</si>
  <si>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</si>
  <si>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</si>
  <si>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</si>
  <si>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</si>
  <si>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</si>
  <si>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</si>
  <si>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</si>
  <si>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</si>
  <si>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</si>
  <si>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</si>
  <si>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</si>
  <si>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</si>
  <si>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</si>
  <si>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</si>
  <si>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</si>
  <si>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</si>
  <si>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</si>
  <si>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</si>
  <si>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</si>
  <si>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</si>
  <si>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</si>
  <si>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</si>
  <si>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</si>
  <si>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</si>
  <si>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</si>
  <si>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</si>
  <si>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</si>
  <si>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</si>
  <si>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</si>
  <si>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</si>
  <si>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</si>
  <si>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</si>
  <si>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</si>
  <si>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</si>
  <si>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</si>
  <si>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</si>
  <si>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</si>
  <si>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</si>
  <si>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</si>
  <si>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</si>
  <si>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</si>
  <si>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</si>
  <si>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</si>
  <si>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</si>
  <si>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</si>
  <si>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</si>
  <si>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</si>
  <si>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</si>
  <si>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</si>
  <si>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</si>
  <si>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</si>
  <si>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</si>
  <si>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</si>
  <si>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</si>
  <si>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</si>
  <si>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</si>
  <si>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</si>
  <si>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</si>
  <si>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</si>
  <si>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</si>
  <si>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</si>
  <si>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</si>
  <si>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</si>
  <si>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</si>
  <si>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</si>
  <si>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</si>
  <si>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</si>
  <si>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</si>
  <si>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</si>
  <si>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</si>
  <si>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</si>
  <si>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</si>
  <si>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</si>
  <si>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</si>
  <si>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</si>
  <si>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</si>
  <si>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</si>
  <si>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</si>
  <si>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</si>
  <si>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</si>
  <si>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</si>
  <si>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</si>
  <si>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</si>
  <si>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</si>
  <si>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</si>
  <si>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</si>
  <si>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</si>
  <si>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</si>
  <si>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</si>
  <si>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</si>
  <si>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</si>
  <si>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</si>
  <si>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</si>
  <si>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</si>
  <si>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</si>
  <si>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</si>
  <si>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</si>
  <si>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</si>
  <si>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</si>
  <si>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</si>
  <si>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</si>
  <si>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</si>
  <si>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</si>
  <si>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</si>
  <si>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</si>
  <si>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</si>
  <si>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</si>
  <si>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</si>
  <si>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</si>
  <si>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</si>
  <si>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</si>
  <si>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</si>
  <si>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</si>
  <si>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</si>
  <si>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</si>
  <si>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</si>
  <si>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</si>
  <si>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</si>
  <si>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</si>
  <si>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</si>
  <si>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</si>
  <si>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</si>
  <si>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</si>
  <si>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</si>
  <si>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</si>
  <si>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</si>
  <si>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</si>
  <si>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</si>
  <si>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</si>
  <si>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</si>
  <si>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</si>
  <si>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</si>
  <si>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</si>
  <si>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</si>
  <si>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</si>
  <si>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</si>
  <si>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</si>
  <si>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</si>
  <si>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</si>
  <si>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</si>
  <si>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</si>
  <si>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</si>
  <si>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</si>
  <si>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</si>
  <si>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</si>
  <si>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</si>
  <si>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</si>
  <si>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</si>
  <si>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</si>
  <si>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</si>
  <si>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</si>
  <si>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</si>
  <si>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</si>
  <si>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</si>
  <si>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</si>
  <si>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</si>
  <si>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</si>
  <si>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</si>
  <si>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</si>
  <si>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</si>
  <si>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</si>
  <si>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</si>
  <si>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</si>
  <si>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</si>
  <si>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</si>
  <si>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</si>
  <si>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</si>
  <si>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</si>
  <si>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</si>
  <si>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</si>
  <si>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</si>
  <si>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</si>
  <si>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</si>
  <si>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</si>
  <si>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</si>
  <si>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</si>
  <si>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</si>
  <si>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</si>
  <si>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</si>
  <si>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</si>
  <si>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</si>
  <si>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</si>
  <si>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</si>
  <si>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</si>
  <si>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</si>
  <si>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</si>
  <si>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</si>
  <si>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</si>
  <si>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</si>
  <si>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</si>
  <si>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</si>
  <si>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</si>
  <si>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</si>
  <si>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</si>
  <si>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</si>
  <si>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</si>
  <si>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</si>
  <si>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</si>
  <si>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</si>
  <si>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</si>
  <si>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</si>
  <si>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</si>
  <si>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</si>
  <si>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</si>
  <si>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</si>
  <si>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</si>
  <si>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</si>
  <si>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</si>
  <si>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</si>
  <si>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</si>
  <si>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</si>
  <si>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</si>
  <si>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</si>
  <si>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</si>
  <si>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</si>
  <si>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</si>
  <si>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</si>
  <si>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</si>
  <si>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</si>
  <si>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</si>
  <si>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</si>
  <si>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</si>
  <si>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</si>
  <si>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</si>
  <si>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</si>
  <si>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</si>
  <si>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</si>
  <si>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</si>
  <si>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</si>
  <si>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</si>
  <si>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</si>
  <si>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</si>
  <si>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</si>
  <si>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</si>
  <si>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</si>
  <si>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</si>
  <si>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</si>
  <si>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</si>
  <si>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</si>
  <si>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</si>
  <si>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</si>
  <si>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</si>
  <si>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</si>
  <si>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</si>
  <si>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</si>
  <si>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</si>
  <si>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</si>
  <si>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</si>
  <si>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</si>
  <si>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</si>
  <si>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</si>
  <si>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</si>
  <si>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</si>
  <si>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</si>
  <si>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</si>
  <si>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</si>
  <si>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</si>
  <si>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</si>
  <si>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</si>
  <si>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</si>
  <si>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</si>
  <si>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</si>
  <si>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</si>
  <si>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</si>
  <si>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</si>
  <si>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</si>
  <si>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</si>
  <si>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</si>
  <si>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</si>
  <si>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</si>
  <si>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</si>
  <si>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</si>
  <si>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</si>
  <si>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</si>
  <si>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</si>
  <si>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</si>
  <si>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</si>
  <si>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</si>
  <si>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</si>
  <si>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</si>
  <si>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</si>
  <si>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</si>
  <si>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</si>
  <si>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</si>
  <si>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</si>
  <si>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</si>
  <si>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</si>
  <si>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</si>
  <si>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</si>
  <si>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</si>
  <si>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</si>
  <si>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</si>
  <si>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</si>
  <si>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</si>
  <si>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</si>
  <si>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</si>
  <si>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</si>
  <si>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</si>
  <si>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</si>
  <si>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</si>
  <si>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</si>
  <si>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</si>
  <si>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</si>
  <si>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</si>
  <si>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</si>
  <si>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</si>
  <si>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</si>
  <si>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</si>
  <si>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</si>
  <si>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</si>
  <si>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</si>
  <si>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</si>
  <si>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</si>
  <si>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</si>
  <si>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</si>
  <si>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</si>
  <si>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</si>
  <si>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</si>
  <si>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</si>
  <si>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</si>
  <si>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</si>
  <si>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</si>
  <si>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</si>
  <si>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</si>
  <si>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</si>
  <si>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</si>
  <si>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</si>
  <si>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</si>
  <si>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</si>
  <si>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</si>
  <si>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</si>
  <si>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</si>
  <si>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</si>
  <si>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</si>
  <si>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</si>
  <si>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</si>
  <si>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</si>
  <si>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</si>
  <si>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</si>
  <si>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</si>
  <si>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</si>
  <si>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</si>
  <si>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</si>
  <si>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</si>
  <si>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</si>
  <si>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</si>
  <si>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</si>
  <si>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</si>
  <si>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</si>
  <si>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</si>
  <si>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</si>
  <si>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</si>
  <si>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</si>
  <si>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</si>
  <si>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</si>
  <si>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</si>
  <si>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</si>
  <si>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</si>
  <si>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</si>
  <si>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</si>
  <si>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</si>
  <si>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</si>
  <si>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</si>
  <si>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</si>
  <si>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</si>
  <si>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</si>
  <si>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</si>
  <si>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</si>
  <si>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</si>
  <si>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</si>
  <si>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</si>
  <si>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</si>
  <si>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</si>
  <si>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</si>
  <si>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</si>
  <si>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</si>
  <si>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</si>
  <si>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</si>
  <si>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</si>
  <si>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</si>
  <si>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</si>
  <si>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</si>
  <si>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</si>
  <si>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</si>
  <si>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</si>
  <si>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</si>
  <si>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</si>
  <si>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</si>
  <si>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</si>
  <si>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</si>
  <si>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</si>
  <si>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</si>
  <si>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</si>
  <si>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</si>
  <si>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</si>
  <si>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</si>
  <si>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</si>
  <si>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</si>
  <si>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</si>
  <si>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</si>
  <si>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</si>
  <si>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</si>
  <si>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</si>
  <si>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</si>
  <si>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</si>
  <si>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</si>
  <si>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</si>
  <si>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</si>
  <si>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</si>
  <si>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</si>
  <si>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</si>
  <si>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</si>
  <si>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</si>
  <si>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</si>
  <si>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</si>
  <si>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</si>
  <si>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</si>
  <si>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</si>
  <si>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</si>
  <si>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</si>
  <si>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</si>
  <si>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</si>
  <si>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</si>
  <si>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</si>
  <si>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</si>
  <si>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</si>
  <si>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</si>
  <si>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</si>
  <si>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</si>
  <si>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</si>
  <si>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</si>
  <si>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</si>
  <si>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</si>
  <si>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</si>
  <si>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</si>
  <si>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</si>
  <si>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</si>
  <si>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</si>
  <si>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</si>
  <si>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</si>
  <si>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</si>
  <si>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</si>
  <si>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</si>
  <si>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</si>
  <si>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</si>
  <si>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</si>
  <si>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</si>
  <si>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</si>
  <si>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</si>
  <si>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</si>
  <si>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</si>
  <si>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</si>
  <si>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</si>
  <si>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</si>
  <si>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</si>
  <si>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</si>
  <si>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</si>
  <si>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</si>
  <si>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</si>
  <si>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</si>
  <si>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</si>
  <si>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</si>
  <si>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</si>
  <si>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</si>
  <si>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</si>
  <si>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</si>
  <si>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</si>
  <si>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</si>
  <si>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</si>
  <si>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</si>
  <si>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</si>
  <si>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</si>
  <si>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</si>
  <si>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</si>
  <si>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</si>
  <si>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</si>
  <si>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</si>
  <si>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</si>
  <si>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</si>
  <si>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</si>
  <si>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</si>
  <si>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</si>
  <si>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</si>
  <si>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</si>
  <si>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</si>
  <si>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</si>
  <si>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</si>
  <si>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</si>
  <si>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</si>
  <si>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</si>
  <si>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</si>
  <si>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</si>
  <si>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</si>
  <si>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</si>
  <si>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</si>
  <si>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</si>
  <si>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</si>
  <si>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</si>
  <si>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</si>
  <si>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</si>
  <si>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</si>
  <si>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</si>
  <si>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</si>
  <si>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</si>
  <si>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</si>
  <si>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</si>
  <si>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</si>
  <si>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</si>
  <si>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</si>
  <si>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</si>
  <si>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</si>
  <si>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</si>
  <si>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</si>
  <si>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</si>
  <si>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</si>
  <si>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</si>
  <si>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</si>
  <si>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</si>
  <si>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</si>
  <si>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</si>
  <si>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</si>
  <si>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</si>
  <si>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</si>
  <si>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</si>
  <si>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</si>
  <si>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</si>
  <si>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</si>
  <si>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</si>
  <si>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</si>
  <si>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</si>
  <si>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</si>
  <si>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</si>
  <si>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</si>
  <si>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</si>
  <si>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</si>
  <si>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</si>
  <si>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</si>
  <si>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</si>
  <si>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</si>
  <si>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</si>
  <si>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</si>
  <si>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</si>
  <si>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</si>
  <si>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</si>
  <si>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</si>
  <si>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</si>
  <si>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</si>
  <si>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</si>
  <si>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</si>
  <si>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</si>
  <si>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</si>
  <si>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</si>
  <si>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</si>
  <si>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</si>
  <si>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</si>
  <si>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</si>
  <si>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</si>
  <si>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</si>
  <si>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</si>
  <si>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</si>
  <si>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</si>
  <si>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</si>
  <si>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</si>
  <si>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</si>
  <si>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</si>
  <si>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</si>
  <si>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</si>
  <si>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</si>
  <si>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</si>
  <si>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</si>
  <si>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</si>
  <si>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</si>
  <si>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</si>
  <si>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</si>
  <si>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</si>
  <si>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</si>
  <si>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</si>
  <si>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</si>
  <si>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</si>
  <si>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</si>
  <si>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</si>
  <si>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</si>
  <si>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</si>
  <si>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</si>
  <si>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</si>
  <si>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</si>
  <si>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</si>
  <si>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</si>
  <si>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</si>
  <si>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</si>
  <si>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</si>
  <si>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</si>
  <si>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</si>
  <si>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</si>
  <si>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</si>
  <si>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</si>
  <si>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</si>
  <si>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</si>
  <si>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</si>
  <si>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</si>
  <si>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</si>
  <si>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</si>
  <si>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</si>
  <si>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</si>
  <si>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</si>
  <si>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</si>
  <si>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</si>
  <si>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</si>
  <si>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</si>
  <si>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</si>
  <si>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</si>
  <si>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</si>
  <si>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</si>
  <si>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</si>
  <si>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</si>
  <si>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</si>
  <si>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</si>
  <si>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</si>
  <si>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</si>
  <si>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</si>
  <si>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</si>
  <si>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</si>
  <si>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</si>
  <si>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</si>
  <si>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</si>
  <si>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</si>
  <si>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</si>
  <si>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</si>
  <si>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</si>
  <si>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</si>
  <si>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</si>
  <si>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</si>
  <si>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</si>
  <si>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</si>
  <si>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</si>
  <si>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</si>
  <si>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</si>
  <si>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</si>
  <si>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</si>
  <si>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</si>
  <si>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</si>
  <si>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</si>
  <si>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</si>
  <si>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</si>
  <si>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</si>
  <si>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</si>
  <si>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</si>
  <si>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</si>
  <si>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</si>
  <si>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</si>
  <si>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</si>
  <si>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</si>
  <si>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</si>
  <si>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</si>
  <si>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</si>
  <si>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</si>
  <si>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</si>
  <si>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</si>
  <si>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</si>
  <si>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</si>
  <si>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</si>
  <si>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</si>
  <si>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</si>
  <si>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</si>
  <si>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</si>
  <si>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</si>
  <si>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</si>
  <si>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</si>
  <si>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</si>
  <si>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</si>
  <si>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</si>
  <si>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</si>
  <si>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</si>
  <si>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</si>
  <si>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</si>
  <si>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</si>
  <si>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</si>
  <si>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</si>
  <si>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</si>
  <si>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</si>
  <si>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</si>
  <si>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</si>
  <si>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</si>
  <si>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</si>
  <si>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</si>
  <si>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</si>
  <si>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</si>
  <si>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</si>
  <si>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</si>
  <si>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</si>
  <si>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</si>
  <si>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</si>
  <si>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</si>
  <si>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</si>
  <si>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</si>
  <si>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</si>
  <si>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</si>
  <si>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</si>
  <si>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</si>
  <si>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</si>
  <si>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</si>
  <si>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</si>
  <si>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</si>
  <si>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</si>
  <si>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</si>
  <si>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</si>
  <si>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</si>
  <si>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</si>
  <si>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</si>
  <si>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</si>
  <si>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</si>
  <si>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</si>
  <si>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</si>
  <si>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</si>
  <si>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</si>
  <si>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</si>
  <si>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</si>
  <si>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</si>
  <si>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</si>
  <si>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</si>
  <si>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</si>
  <si>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</si>
  <si>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</si>
  <si>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</si>
  <si>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</si>
  <si>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</si>
  <si>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</si>
  <si>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</si>
  <si>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</si>
  <si>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</si>
  <si>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</si>
  <si>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</si>
  <si>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</si>
  <si>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</si>
  <si>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</si>
  <si>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</si>
  <si>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</si>
  <si>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</si>
  <si>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</si>
  <si>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</si>
  <si>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</si>
  <si>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</si>
  <si>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</si>
  <si>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</si>
  <si>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</si>
  <si>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</si>
  <si>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</si>
  <si>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</si>
  <si>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</si>
  <si>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</si>
  <si>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</si>
  <si>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</si>
  <si>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</si>
  <si>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</si>
  <si>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</si>
  <si>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</si>
  <si>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</si>
  <si>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</si>
  <si>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</si>
  <si>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</si>
  <si>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</si>
  <si>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</si>
  <si>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</si>
  <si>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</si>
  <si>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</si>
  <si>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</si>
  <si>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</si>
  <si>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</si>
  <si>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</si>
  <si>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</si>
  <si>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</si>
  <si>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</si>
  <si>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</si>
  <si>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</si>
  <si>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</si>
  <si>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</si>
  <si>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</si>
  <si>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</si>
  <si>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</si>
  <si>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</si>
  <si>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</si>
  <si>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</si>
  <si>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</si>
  <si>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</si>
  <si>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</si>
  <si>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</si>
  <si>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</si>
  <si>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</si>
  <si>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</si>
  <si>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</si>
  <si>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</si>
  <si>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</si>
  <si>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</si>
  <si>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</si>
  <si>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</si>
  <si>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</si>
  <si>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</si>
  <si>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</si>
  <si>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</si>
  <si>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</si>
  <si>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</si>
  <si>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</si>
  <si>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</si>
  <si>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</si>
  <si>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</si>
  <si>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</si>
  <si>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</si>
  <si>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</si>
  <si>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</si>
  <si>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</si>
  <si>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</si>
  <si>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</si>
  <si>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</si>
  <si>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</si>
  <si>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</si>
  <si>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</si>
  <si>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</si>
  <si>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</si>
  <si>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</si>
  <si>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</si>
  <si>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</si>
  <si>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</si>
  <si>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</si>
  <si>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</si>
  <si>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</si>
  <si>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</si>
  <si>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</si>
  <si>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</si>
  <si>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</si>
  <si>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</si>
  <si>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</si>
  <si>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</si>
  <si>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</si>
  <si>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</si>
  <si>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</si>
  <si>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</si>
  <si>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</si>
  <si>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</si>
  <si>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</si>
  <si>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</si>
  <si>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</si>
  <si>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</si>
  <si>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</si>
  <si>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</si>
  <si>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</si>
  <si>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</si>
  <si>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</si>
  <si>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</si>
  <si>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</si>
  <si>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</si>
  <si>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</si>
  <si>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</si>
  <si>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</si>
  <si>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</si>
  <si>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</si>
  <si>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</si>
  <si>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</si>
  <si>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</si>
  <si>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</si>
  <si>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</si>
  <si>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</si>
  <si>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</si>
  <si>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</si>
  <si>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</si>
  <si>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</si>
  <si>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</si>
  <si>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</si>
  <si>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</si>
  <si>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</si>
  <si>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</si>
  <si>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</si>
  <si>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</si>
  <si>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</si>
  <si>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</si>
  <si>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</si>
  <si>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</si>
  <si>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</si>
  <si>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</si>
  <si>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</si>
  <si>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</si>
  <si>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</si>
  <si>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</si>
  <si>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</si>
  <si>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</si>
  <si>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</si>
  <si>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</si>
  <si>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</si>
  <si>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</si>
  <si>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</si>
  <si>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</si>
  <si>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</si>
  <si>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</si>
  <si>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</si>
  <si>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</si>
  <si>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</si>
  <si>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</si>
  <si>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</si>
  <si>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</si>
  <si>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</si>
  <si>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</si>
  <si>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</si>
  <si>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</si>
  <si>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</si>
  <si>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</si>
  <si>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</si>
  <si>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</si>
  <si>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</si>
  <si>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</si>
  <si>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</si>
  <si>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</si>
  <si>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</si>
  <si>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</si>
  <si>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</si>
  <si>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</si>
  <si>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</si>
  <si>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</si>
  <si>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</si>
  <si>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</si>
  <si>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</si>
  <si>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</si>
  <si>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</si>
  <si>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</si>
  <si>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</si>
  <si>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</si>
  <si>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</si>
  <si>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</si>
  <si>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</si>
  <si>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</si>
  <si>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</si>
  <si>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</si>
  <si>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</si>
  <si>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</si>
  <si>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</si>
  <si>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</si>
  <si>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</si>
  <si>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</si>
  <si>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</si>
  <si>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</si>
  <si>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</si>
  <si>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</si>
  <si>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</si>
  <si>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</si>
  <si>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</si>
  <si>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</si>
  <si>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</si>
  <si>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</si>
  <si>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</si>
  <si>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</si>
  <si>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</si>
  <si>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</si>
  <si>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</si>
  <si>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</si>
  <si>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</si>
  <si>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</si>
  <si>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</si>
  <si>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</si>
  <si>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</si>
  <si>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</si>
  <si>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</si>
  <si>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</si>
  <si>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</si>
  <si>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</si>
  <si>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</si>
  <si>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</si>
  <si>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</si>
  <si>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</si>
  <si>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</si>
  <si>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</si>
  <si>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</si>
  <si>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</si>
  <si>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</si>
  <si>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</si>
  <si>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</si>
  <si>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</si>
  <si>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</si>
  <si>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</si>
  <si>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</si>
  <si>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</si>
  <si>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</si>
  <si>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</si>
  <si>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</si>
  <si>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</si>
  <si>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</si>
  <si>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</si>
  <si>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</si>
  <si>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</si>
  <si>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</si>
  <si>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</si>
  <si>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</si>
  <si>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</si>
  <si>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</si>
  <si>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</si>
  <si>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</si>
  <si>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</si>
  <si>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</si>
  <si>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</si>
  <si>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</si>
  <si>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</si>
  <si>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</si>
  <si>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</si>
  <si>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</si>
  <si>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</si>
  <si>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</si>
  <si>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</si>
  <si>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</si>
  <si>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</si>
  <si>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</si>
  <si>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</si>
  <si>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</si>
  <si>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</si>
  <si>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</si>
  <si>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</si>
  <si>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</si>
  <si>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</si>
  <si>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</si>
  <si>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</si>
  <si>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</si>
  <si>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</si>
  <si>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</si>
  <si>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</si>
  <si>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</si>
  <si>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</si>
  <si>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</si>
  <si>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</si>
  <si>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</si>
  <si>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</si>
  <si>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</si>
  <si>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</si>
  <si>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</si>
  <si>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</si>
  <si>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</si>
  <si>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</si>
  <si>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</si>
  <si>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</si>
  <si>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</si>
  <si>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</si>
  <si>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</si>
  <si>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</si>
  <si>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</si>
  <si>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</si>
  <si>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</si>
  <si>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</si>
  <si>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</si>
  <si>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</si>
  <si>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</si>
  <si>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</si>
  <si>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</si>
  <si>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</si>
  <si>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</si>
  <si>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</si>
  <si>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</si>
  <si>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</si>
  <si>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</si>
  <si>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</si>
  <si>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</si>
  <si>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</si>
  <si>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</si>
  <si>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</si>
  <si>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</si>
  <si>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</si>
  <si>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</si>
  <si>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</si>
  <si>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</si>
  <si>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</si>
  <si>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</si>
  <si>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</si>
  <si>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</si>
  <si>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</si>
  <si>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</si>
  <si>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</si>
  <si>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</si>
  <si>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</si>
  <si>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</si>
  <si>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</si>
  <si>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</si>
  <si>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</si>
  <si>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</si>
  <si>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</si>
  <si>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</si>
  <si>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</si>
  <si>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</si>
  <si>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</si>
  <si>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</si>
  <si>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</si>
  <si>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</si>
  <si>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</si>
  <si>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</si>
  <si>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</si>
  <si>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</si>
  <si>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</si>
  <si>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</si>
  <si>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</si>
  <si>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</si>
  <si>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</si>
  <si>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</si>
  <si>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</si>
  <si>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</si>
  <si>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</si>
  <si>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</si>
  <si>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</si>
  <si>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</si>
  <si>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</si>
  <si>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</si>
  <si>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</si>
  <si>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</si>
  <si>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</si>
  <si>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</si>
  <si>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</si>
  <si>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</si>
  <si>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</si>
  <si>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</si>
  <si>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</si>
  <si>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</si>
  <si>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</si>
  <si>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</si>
  <si>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</si>
  <si>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</si>
  <si>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</si>
  <si>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</si>
  <si>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</si>
  <si>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</si>
  <si>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</si>
  <si>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</si>
  <si>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</si>
  <si>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</si>
  <si>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</si>
  <si>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</si>
  <si>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</si>
  <si>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</si>
  <si>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</si>
  <si>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</si>
  <si>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</si>
  <si>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</si>
  <si>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</si>
  <si>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</si>
  <si>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</si>
  <si>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</si>
  <si>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</si>
  <si>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</si>
  <si>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</si>
  <si>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</si>
  <si>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</si>
  <si>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</si>
  <si>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</si>
  <si>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</si>
  <si>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</si>
  <si>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</si>
  <si>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</si>
  <si>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</si>
  <si>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</si>
  <si>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</si>
  <si>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</si>
  <si>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</si>
  <si>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</si>
  <si>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</si>
  <si>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</si>
  <si>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</si>
  <si>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</si>
  <si>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</si>
  <si>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</si>
  <si>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</si>
  <si>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</si>
  <si>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</si>
  <si>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</si>
  <si>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</si>
  <si>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</si>
  <si>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</si>
  <si>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</si>
  <si>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</si>
  <si>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</si>
  <si>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</si>
  <si>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</si>
  <si>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</si>
  <si>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</si>
  <si>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</si>
  <si>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</si>
  <si>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</si>
  <si>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</si>
  <si>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</si>
  <si>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</si>
  <si>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</si>
  <si>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</si>
  <si>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</si>
  <si>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</si>
  <si>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</si>
  <si>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</si>
  <si>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</si>
  <si>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</si>
  <si>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</si>
  <si>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</si>
  <si>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</si>
  <si>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</si>
  <si>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</si>
  <si>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</si>
  <si>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</si>
  <si>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</si>
  <si>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</si>
  <si>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</si>
  <si>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</si>
  <si>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</si>
  <si>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</si>
  <si>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</si>
  <si>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</si>
  <si>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</si>
  <si>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</si>
  <si>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</si>
  <si>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</si>
  <si>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</si>
  <si>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</si>
  <si>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</si>
  <si>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</si>
  <si>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</si>
  <si>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</si>
  <si>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</si>
  <si>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</si>
  <si>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</si>
  <si>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</si>
  <si>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</si>
  <si>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</si>
  <si>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</si>
  <si>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</si>
  <si>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</si>
  <si>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</si>
  <si>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</si>
  <si>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</si>
  <si>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</si>
  <si>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</si>
  <si>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</si>
  <si>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</si>
  <si>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</si>
  <si>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</si>
  <si>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</si>
  <si>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</si>
  <si>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</si>
  <si>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</si>
  <si>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</si>
  <si>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</si>
  <si>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</si>
  <si>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</si>
  <si>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</si>
  <si>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</si>
  <si>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</si>
  <si>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</si>
  <si>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</si>
  <si>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</si>
  <si>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</si>
  <si>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</si>
  <si>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</si>
  <si>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</si>
  <si>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</si>
  <si>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</si>
  <si>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</si>
  <si>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</si>
  <si>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</si>
  <si>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</si>
  <si>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</si>
  <si>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</si>
  <si>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</si>
  <si>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</si>
  <si>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</si>
  <si>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</si>
  <si>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</si>
  <si>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</si>
  <si>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</si>
  <si>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</si>
  <si>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</si>
  <si>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</si>
  <si>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</si>
  <si>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</si>
  <si>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</si>
  <si>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</si>
  <si>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</si>
  <si>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</si>
  <si>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</si>
  <si>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</si>
  <si>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</si>
  <si>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</si>
  <si>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</si>
  <si>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</si>
  <si>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</si>
  <si>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</si>
  <si>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</si>
  <si>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</si>
  <si>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</si>
  <si>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</si>
  <si>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</si>
  <si>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</si>
  <si>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</si>
  <si>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</si>
  <si>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</si>
  <si>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</si>
  <si>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</si>
  <si>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</si>
  <si>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</si>
  <si>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</si>
  <si>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</si>
  <si>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</si>
  <si>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</si>
  <si>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</si>
  <si>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</si>
  <si>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</si>
  <si>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</si>
  <si>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</si>
  <si>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</si>
  <si>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</si>
  <si>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</si>
  <si>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</si>
  <si>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</si>
  <si>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</si>
  <si>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</si>
  <si>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</si>
  <si>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</si>
  <si>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</si>
  <si>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</si>
  <si>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</si>
  <si>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</si>
  <si>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</si>
  <si>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</si>
  <si>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</si>
  <si>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</si>
  <si>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</si>
  <si>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</si>
  <si>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</si>
  <si>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</si>
  <si>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</si>
  <si>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</si>
  <si>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</si>
  <si>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</si>
  <si>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</si>
  <si>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</si>
  <si>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</si>
  <si>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</si>
  <si>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</si>
  <si>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</si>
  <si>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</si>
  <si>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</si>
  <si>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</si>
  <si>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</si>
  <si>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</si>
  <si>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</si>
  <si>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</si>
  <si>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</si>
  <si>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</si>
  <si>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</si>
  <si>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</si>
  <si>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</si>
  <si>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</si>
  <si>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</si>
  <si>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</si>
  <si>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</si>
  <si>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</si>
  <si>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</si>
  <si>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</si>
  <si>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</si>
  <si>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</si>
  <si>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</si>
  <si>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</si>
  <si>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</si>
  <si>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</si>
  <si>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</si>
  <si>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</si>
  <si>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</si>
  <si>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</si>
  <si>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</si>
  <si>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</si>
  <si>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</si>
  <si>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</si>
  <si>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</si>
  <si>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</si>
  <si>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</si>
  <si>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</si>
  <si>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</si>
  <si>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</si>
  <si>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</si>
  <si>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</si>
  <si>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</si>
  <si>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</si>
  <si>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</si>
  <si>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</si>
  <si>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</si>
  <si>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</si>
  <si>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</si>
  <si>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</si>
  <si>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</si>
  <si>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</si>
  <si>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</si>
  <si>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</si>
  <si>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</si>
  <si>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</si>
  <si>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</si>
  <si>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</si>
  <si>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</si>
  <si>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</si>
  <si>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</si>
  <si>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</si>
  <si>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</si>
  <si>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</si>
  <si>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</si>
  <si>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</si>
  <si>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</si>
  <si>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</si>
  <si>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</si>
  <si>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</si>
  <si>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</si>
  <si>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</si>
  <si>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</si>
  <si>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</si>
  <si>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</si>
  <si>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</si>
  <si>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</si>
  <si>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</si>
  <si>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</si>
  <si>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</si>
  <si>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</si>
  <si>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</si>
  <si>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</si>
  <si>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</si>
  <si>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</si>
  <si>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</si>
  <si>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</si>
  <si>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</si>
  <si>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</si>
  <si>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</si>
  <si>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</si>
  <si>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</si>
  <si>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</si>
  <si>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</si>
  <si>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</si>
  <si>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</si>
  <si>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</si>
  <si>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</si>
  <si>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</si>
  <si>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</si>
  <si>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</si>
  <si>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</si>
  <si>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</si>
  <si>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</si>
  <si>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</si>
  <si>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</si>
  <si>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</si>
  <si>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</si>
  <si>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</si>
  <si>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</si>
  <si>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</si>
  <si>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</si>
  <si>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</si>
  <si>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</si>
  <si>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</si>
  <si>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</si>
  <si>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</si>
  <si>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</si>
  <si>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</si>
  <si>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</si>
  <si>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</si>
  <si>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</si>
  <si>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</si>
  <si>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</si>
  <si>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</si>
  <si>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</si>
  <si>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</si>
  <si>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</si>
  <si>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</si>
  <si>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</si>
  <si>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</si>
  <si>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</si>
  <si>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</si>
  <si>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</si>
  <si>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</si>
  <si>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</si>
  <si>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</si>
  <si>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</si>
  <si>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</si>
  <si>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</si>
  <si>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</si>
  <si>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</si>
  <si>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</si>
  <si>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</si>
  <si>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</si>
  <si>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</si>
  <si>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</si>
  <si>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</si>
  <si>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</si>
  <si>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</si>
  <si>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</si>
  <si>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</si>
  <si>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</si>
  <si>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</si>
  <si>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</si>
  <si>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</si>
  <si>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</si>
  <si>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</si>
  <si>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</si>
  <si>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</si>
  <si>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</si>
  <si>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</si>
  <si>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</si>
  <si>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</si>
  <si>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</si>
  <si>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</si>
  <si>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</si>
  <si>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</si>
  <si>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</si>
  <si>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</si>
  <si>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</si>
  <si>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</si>
  <si>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</si>
  <si>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</si>
  <si>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</si>
  <si>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</si>
  <si>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</si>
  <si>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</si>
  <si>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</si>
  <si>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</si>
  <si>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</si>
  <si>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</si>
  <si>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</si>
  <si>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</si>
  <si>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</si>
  <si>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</si>
  <si>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</si>
  <si>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</si>
  <si>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</si>
  <si>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</si>
  <si>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</si>
  <si>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</si>
  <si>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</si>
  <si>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</si>
  <si>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</si>
  <si>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</si>
  <si>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</si>
  <si>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</si>
  <si>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</si>
  <si>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</si>
  <si>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</si>
  <si>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</si>
  <si>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</si>
  <si>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</si>
  <si>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</si>
  <si>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</si>
  <si>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</si>
  <si>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</si>
  <si>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</si>
  <si>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</si>
  <si>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</si>
  <si>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</si>
  <si>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</si>
  <si>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</si>
  <si>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</si>
  <si>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</si>
  <si>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</si>
  <si>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</si>
  <si>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</si>
  <si>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</si>
  <si>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</si>
  <si>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</si>
  <si>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</si>
  <si>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</si>
  <si>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</si>
  <si>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</si>
  <si>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</si>
  <si>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</si>
  <si>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</si>
  <si>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</si>
  <si>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</si>
  <si>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</si>
  <si>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</si>
  <si>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</si>
  <si>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</si>
  <si>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</si>
  <si>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</si>
  <si>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</si>
  <si>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</si>
  <si>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</si>
  <si>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</si>
  <si>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</si>
  <si>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</si>
  <si>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</si>
  <si>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</si>
  <si>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</si>
  <si>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</si>
  <si>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</si>
  <si>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</si>
  <si>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</si>
  <si>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</si>
  <si>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</si>
  <si>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</si>
  <si>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</si>
  <si>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</si>
  <si>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</si>
  <si>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</si>
  <si>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</si>
  <si>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</si>
  <si>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</si>
  <si>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</si>
  <si>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</si>
  <si>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</si>
  <si>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</si>
  <si>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</si>
  <si>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</si>
  <si>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</si>
  <si>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</si>
  <si>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</si>
  <si>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</si>
  <si>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</si>
  <si>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</si>
  <si>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</si>
  <si>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</si>
  <si>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</si>
  <si>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</si>
  <si>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</si>
  <si>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</si>
  <si>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</si>
  <si>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</si>
  <si>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</si>
  <si>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</si>
  <si>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</si>
  <si>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</si>
  <si>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</si>
  <si>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</si>
  <si>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</si>
  <si>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</si>
  <si>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</si>
  <si>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</si>
  <si>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</si>
  <si>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</si>
  <si>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</si>
  <si>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</si>
  <si>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</si>
  <si>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</si>
  <si>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</si>
  <si>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</si>
  <si>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</si>
  <si>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</si>
  <si>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</si>
  <si>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</si>
  <si>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</si>
  <si>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</si>
  <si>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</si>
  <si>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</si>
  <si>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</si>
  <si>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</si>
  <si>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</si>
  <si>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</si>
  <si>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</si>
  <si>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</si>
  <si>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</si>
  <si>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</si>
  <si>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</si>
  <si>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</si>
  <si>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</si>
  <si>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</si>
  <si>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</si>
  <si>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</si>
  <si>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</si>
  <si>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</si>
  <si>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</si>
  <si>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</si>
  <si>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</si>
  <si>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</si>
  <si>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</si>
  <si>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</si>
  <si>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</si>
  <si>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</si>
  <si>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</si>
  <si>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</si>
  <si>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</si>
  <si>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</si>
  <si>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</si>
  <si>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</si>
  <si>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</si>
  <si>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</si>
  <si>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</si>
  <si>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</si>
  <si>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</si>
  <si>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</si>
  <si>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</si>
  <si>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</si>
  <si>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</si>
  <si>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</si>
  <si>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</si>
  <si>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</si>
  <si>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</si>
  <si>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</si>
  <si>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</si>
  <si>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</si>
  <si>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</si>
  <si>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</si>
  <si>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</si>
  <si>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</si>
  <si>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</si>
  <si>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</si>
  <si>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</si>
  <si>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</si>
  <si>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</si>
  <si>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</si>
  <si>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</si>
  <si>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</si>
  <si>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</si>
  <si>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</si>
  <si>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</si>
  <si>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</si>
  <si>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</si>
  <si>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</si>
  <si>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</si>
  <si>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</si>
  <si>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</si>
  <si>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</si>
  <si>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</si>
  <si>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</si>
  <si>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</si>
  <si>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</si>
  <si>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</si>
  <si>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</si>
  <si>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</si>
  <si>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</si>
  <si>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</si>
  <si>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</si>
  <si>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</si>
  <si>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</si>
  <si>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</si>
  <si>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</si>
  <si>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</si>
  <si>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</si>
  <si>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</si>
  <si>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</si>
  <si>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</si>
  <si>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</si>
  <si>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</si>
  <si>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</si>
  <si>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</si>
  <si>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</si>
  <si>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</si>
  <si>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</si>
  <si>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</si>
  <si>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</si>
  <si>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</si>
  <si>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</si>
  <si>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</si>
  <si>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</si>
  <si>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</si>
  <si>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</si>
  <si>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</si>
  <si>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</si>
  <si>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</si>
  <si>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</si>
  <si>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</si>
  <si>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</si>
  <si>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</si>
  <si>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</si>
  <si>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</si>
  <si>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</si>
  <si>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</si>
  <si>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</si>
  <si>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</si>
  <si>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</si>
  <si>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</si>
  <si>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</si>
  <si>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</si>
  <si>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</si>
  <si>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</si>
  <si>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</si>
  <si>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</si>
  <si>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</si>
  <si>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</si>
  <si>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</si>
  <si>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</si>
  <si>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</si>
  <si>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</si>
  <si>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</si>
  <si>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</si>
  <si>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</si>
  <si>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</si>
  <si>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</si>
  <si>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</si>
  <si>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</si>
  <si>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</si>
  <si>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</si>
  <si>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</si>
  <si>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</si>
  <si>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</si>
  <si>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</si>
  <si>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</si>
  <si>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</si>
  <si>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</si>
  <si>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</si>
  <si>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</si>
  <si>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</si>
  <si>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</si>
  <si>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</si>
  <si>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</si>
  <si>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</si>
  <si>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</si>
  <si>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</si>
  <si>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</si>
  <si>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</si>
  <si>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</si>
  <si>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</si>
  <si>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</si>
  <si>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</si>
  <si>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</si>
  <si>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</si>
  <si>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</si>
  <si>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</si>
  <si>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</si>
  <si>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</si>
  <si>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</si>
  <si>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</si>
  <si>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</si>
  <si>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</si>
  <si>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</si>
  <si>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</si>
  <si>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</si>
  <si>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</si>
  <si>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</si>
  <si>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</si>
  <si>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</si>
  <si>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</si>
  <si>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</si>
  <si>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</si>
  <si>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</si>
  <si>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</si>
  <si>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</si>
  <si>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</si>
  <si>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</si>
  <si>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</si>
  <si>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</si>
  <si>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</si>
  <si>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</si>
  <si>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</si>
  <si>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</si>
  <si>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</si>
  <si>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</si>
  <si>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</si>
  <si>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</si>
  <si>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</si>
  <si>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</si>
  <si>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</si>
  <si>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</si>
  <si>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</si>
  <si>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</si>
  <si>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</si>
  <si>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</si>
  <si>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</si>
  <si>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</si>
  <si>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</si>
  <si>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</si>
  <si>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</si>
  <si>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</si>
  <si>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</si>
  <si>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</si>
  <si>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</si>
  <si>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</si>
  <si>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</si>
  <si>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</si>
  <si>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</si>
  <si>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</si>
  <si>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</si>
  <si>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</si>
  <si>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</si>
  <si>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</si>
  <si>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</si>
  <si>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</si>
  <si>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</si>
  <si>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</si>
  <si>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</si>
  <si>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</si>
  <si>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</si>
  <si>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</si>
  <si>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</si>
  <si>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</si>
  <si>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</si>
  <si>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</si>
  <si>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</si>
  <si>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</si>
  <si>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</si>
  <si>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</si>
  <si>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</si>
  <si>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</si>
  <si>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</si>
  <si>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</si>
  <si>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</si>
  <si>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</si>
  <si>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</si>
  <si>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</si>
  <si>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</si>
  <si>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</si>
  <si>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</si>
  <si>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</si>
  <si>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</si>
  <si>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</si>
  <si>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</si>
  <si>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</si>
  <si>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</si>
  <si>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</si>
  <si>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</si>
  <si>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</si>
  <si>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</si>
  <si>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</si>
  <si>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</si>
  <si>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</si>
  <si>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</si>
  <si>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</si>
  <si>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</si>
  <si>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</si>
  <si>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</si>
  <si>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</si>
  <si>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</si>
  <si>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</si>
  <si>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</si>
  <si>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</si>
  <si>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</si>
  <si>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</si>
  <si>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</si>
  <si>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</si>
  <si>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</si>
  <si>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</si>
  <si>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</si>
  <si>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</si>
  <si>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</si>
  <si>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</si>
  <si>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</si>
  <si>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</si>
  <si>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</si>
  <si>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</si>
  <si>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</si>
  <si>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</si>
  <si>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</si>
  <si>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</si>
  <si>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</si>
  <si>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</si>
  <si>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</si>
  <si>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</si>
  <si>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</si>
  <si>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</si>
  <si>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</si>
  <si>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</si>
  <si>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</si>
  <si>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</si>
  <si>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</si>
  <si>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</si>
  <si>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</si>
  <si>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</si>
  <si>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</si>
  <si>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</si>
  <si>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</si>
  <si>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</si>
  <si>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</si>
  <si>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</si>
  <si>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</si>
  <si>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</si>
  <si>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</si>
  <si>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</si>
  <si>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</si>
  <si>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</si>
  <si>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</si>
  <si>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</si>
  <si>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</si>
  <si>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</si>
  <si>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</si>
  <si>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</si>
  <si>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</si>
  <si>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</si>
  <si>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</si>
  <si>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</si>
  <si>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</si>
  <si>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</si>
  <si>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</si>
  <si>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</si>
  <si>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</si>
  <si>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</si>
  <si>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</si>
  <si>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</si>
  <si>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</si>
  <si>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</si>
  <si>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</si>
  <si>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</si>
  <si>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</si>
  <si>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</si>
  <si>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</si>
  <si>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</si>
  <si>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</si>
  <si>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</si>
  <si>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</si>
  <si>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</si>
  <si>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</si>
  <si>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</si>
  <si>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</si>
  <si>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</si>
  <si>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</si>
  <si>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</si>
  <si>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</si>
  <si>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</si>
  <si>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</si>
  <si>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</si>
  <si>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</si>
  <si>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</si>
  <si>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</si>
  <si>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</si>
  <si>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</si>
  <si>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</si>
  <si>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</si>
  <si>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</si>
  <si>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</si>
  <si>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</si>
  <si>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</si>
  <si>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</si>
  <si>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</si>
  <si>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</si>
  <si>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</si>
  <si>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</si>
  <si>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</si>
  <si>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</si>
  <si>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</si>
  <si>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</si>
  <si>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</si>
  <si>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</si>
  <si>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</si>
  <si>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</si>
  <si>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</si>
  <si>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</si>
  <si>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</si>
  <si>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</si>
  <si>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</si>
  <si>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</si>
  <si>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</si>
  <si>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</si>
  <si>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</si>
  <si>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</si>
  <si>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</si>
  <si>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</si>
  <si>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</si>
  <si>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</si>
  <si>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</si>
  <si>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</si>
  <si>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</si>
  <si>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</si>
  <si>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</si>
  <si>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</si>
  <si>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</si>
  <si>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</si>
  <si>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</si>
  <si>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</si>
  <si>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</si>
  <si>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</si>
  <si>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</si>
  <si>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</si>
  <si>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</si>
  <si>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</si>
  <si>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</si>
  <si>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</si>
  <si>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</si>
  <si>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</si>
  <si>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</si>
  <si>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</si>
  <si>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</si>
  <si>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</si>
  <si>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</si>
  <si>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</si>
  <si>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</si>
  <si>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</si>
  <si>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</si>
  <si>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</si>
  <si>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</si>
  <si>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</si>
  <si>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</si>
  <si>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</si>
  <si>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</si>
  <si>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</si>
  <si>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</si>
  <si>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</si>
  <si>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</si>
  <si>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</si>
  <si>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</si>
  <si>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</si>
  <si>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</si>
  <si>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</si>
  <si>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</si>
  <si>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</si>
  <si>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</si>
  <si>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</si>
  <si>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</si>
  <si>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</si>
  <si>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</si>
  <si>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</si>
  <si>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</si>
  <si>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</si>
  <si>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</si>
  <si>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</si>
  <si>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</si>
  <si>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</si>
  <si>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</si>
  <si>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</si>
  <si>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</si>
  <si>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</si>
  <si>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</si>
  <si>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</si>
  <si>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</si>
  <si>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</si>
  <si>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</si>
  <si>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</si>
  <si>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</si>
  <si>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</si>
  <si>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</si>
  <si>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</si>
  <si>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</si>
  <si>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</si>
  <si>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</si>
  <si>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</si>
  <si>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</si>
  <si>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</si>
  <si>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</si>
  <si>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</si>
  <si>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</si>
  <si>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</si>
  <si>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</si>
  <si>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</si>
  <si>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</si>
  <si>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</si>
  <si>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</si>
  <si>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</si>
  <si>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</si>
  <si>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</si>
  <si>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</si>
  <si>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</si>
  <si>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</si>
  <si>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</si>
  <si>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</si>
  <si>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</si>
  <si>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</si>
  <si>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</si>
  <si>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</si>
  <si>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</si>
  <si>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</si>
  <si>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</si>
  <si>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</si>
  <si>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</si>
  <si>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</si>
  <si>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</si>
  <si>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</si>
  <si>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</si>
  <si>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</si>
  <si>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</si>
  <si>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</si>
  <si>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</si>
  <si>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</si>
  <si>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</si>
  <si>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</si>
  <si>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</si>
  <si>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</si>
  <si>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</si>
  <si>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</si>
  <si>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</si>
  <si>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</si>
  <si>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</si>
  <si>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</si>
  <si>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</si>
  <si>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</si>
  <si>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</si>
  <si>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</si>
  <si>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</si>
  <si>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</si>
  <si>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</si>
  <si>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</si>
  <si>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</si>
  <si>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</si>
  <si>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</si>
  <si>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</si>
  <si>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</si>
  <si>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</si>
  <si>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</si>
  <si>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</si>
  <si>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</si>
  <si>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</si>
  <si>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</si>
  <si>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</si>
  <si>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</si>
  <si>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</si>
  <si>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</si>
  <si>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</si>
  <si>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</si>
  <si>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</si>
  <si>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</si>
  <si>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</si>
  <si>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</si>
  <si>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</si>
  <si>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</si>
  <si>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</si>
  <si>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</si>
  <si>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</si>
  <si>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</si>
  <si>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</si>
  <si>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</si>
  <si>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</si>
  <si>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</si>
  <si>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</si>
  <si>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</si>
  <si>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</si>
  <si>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</si>
  <si>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</si>
  <si>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</si>
  <si>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</si>
  <si>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</si>
  <si>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</si>
  <si>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</si>
  <si>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</si>
  <si>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</si>
  <si>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</si>
  <si>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</si>
  <si>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</si>
  <si>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</si>
  <si>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</si>
  <si>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</si>
  <si>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</si>
  <si>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</si>
  <si>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</si>
  <si>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</si>
  <si>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</si>
  <si>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</si>
  <si>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</si>
  <si>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</si>
  <si>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</si>
  <si>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</si>
  <si>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</si>
  <si>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</si>
  <si>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</si>
  <si>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</si>
  <si>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</si>
  <si>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</si>
  <si>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</si>
  <si>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</si>
  <si>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</si>
  <si>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</si>
  <si>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</si>
  <si>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</si>
  <si>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</si>
  <si>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</si>
  <si>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</si>
  <si>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</si>
  <si>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</si>
  <si>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</si>
  <si>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</si>
  <si>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</si>
  <si>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</si>
  <si>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</si>
  <si>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</si>
  <si>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</si>
  <si>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</si>
  <si>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</si>
  <si>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</si>
  <si>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</si>
  <si>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</si>
  <si>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</si>
  <si>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</si>
  <si>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</si>
  <si>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</si>
  <si>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</si>
  <si>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</si>
  <si>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</si>
  <si>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</si>
  <si>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</si>
  <si>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</si>
  <si>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</si>
  <si>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</si>
  <si>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</si>
  <si>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</si>
  <si>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</si>
  <si>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</si>
  <si>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</si>
  <si>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</si>
  <si>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</si>
  <si>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</si>
  <si>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</si>
  <si>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</si>
  <si>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</si>
  <si>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</si>
  <si>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</si>
  <si>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</si>
  <si>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</si>
  <si>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</si>
  <si>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</si>
  <si>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</si>
  <si>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</si>
  <si>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</si>
  <si>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</si>
  <si>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</si>
  <si>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</si>
  <si>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</si>
  <si>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</si>
  <si>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</si>
  <si>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</si>
  <si>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</si>
  <si>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</si>
  <si>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</si>
  <si>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</si>
  <si>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</si>
  <si>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</si>
  <si>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</si>
  <si>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</si>
  <si>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</si>
  <si>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</si>
  <si>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</si>
  <si>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</si>
  <si>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</si>
  <si>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</si>
  <si>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</si>
  <si>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</si>
  <si>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</si>
  <si>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</si>
  <si>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</si>
  <si>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</si>
  <si>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</si>
  <si>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</si>
  <si>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</si>
  <si>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</si>
  <si>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</si>
  <si>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</si>
  <si>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</si>
  <si>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</si>
  <si>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</si>
  <si>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</si>
  <si>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</si>
  <si>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</si>
  <si>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</si>
  <si>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</si>
  <si>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</si>
  <si>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</si>
  <si>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</si>
  <si>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</si>
  <si>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</si>
  <si>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</si>
  <si>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</si>
  <si>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</si>
  <si>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</si>
  <si>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</si>
  <si>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</si>
  <si>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</si>
  <si>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</si>
  <si>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</si>
  <si>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</si>
  <si>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</si>
  <si>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</si>
  <si>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</si>
  <si>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</si>
  <si>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</si>
  <si>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</si>
  <si>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</si>
  <si>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</si>
  <si>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</si>
  <si>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</si>
  <si>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</si>
  <si>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</si>
  <si>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</si>
  <si>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</si>
  <si>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</si>
  <si>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</si>
  <si>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</si>
  <si>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</si>
  <si>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</si>
  <si>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</si>
  <si>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</si>
  <si>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</si>
  <si>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</si>
  <si>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</si>
  <si>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</si>
  <si>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</si>
  <si>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</si>
  <si>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</si>
  <si>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</si>
  <si>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</si>
  <si>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</si>
  <si>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</si>
  <si>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</si>
  <si>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</si>
  <si>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</si>
  <si>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</si>
  <si>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</si>
  <si>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</si>
  <si>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</si>
  <si>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</si>
  <si>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</si>
  <si>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</si>
  <si>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</si>
  <si>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</si>
  <si>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</si>
  <si>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</si>
  <si>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</si>
  <si>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</si>
  <si>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</si>
  <si>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</si>
  <si>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</si>
  <si>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</si>
  <si>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</si>
  <si>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</si>
  <si>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</si>
  <si>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</si>
  <si>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</si>
  <si>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</si>
  <si>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</si>
  <si>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</si>
  <si>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</si>
  <si>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</si>
  <si>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</si>
  <si>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</si>
  <si>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</si>
  <si>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</si>
  <si>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</si>
  <si>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</si>
  <si>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</si>
  <si>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</si>
  <si>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</si>
  <si>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</si>
  <si>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</si>
  <si>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</si>
  <si>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</si>
  <si>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</si>
  <si>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</si>
  <si>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</si>
  <si>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</si>
  <si>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</si>
  <si>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</si>
  <si>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</si>
  <si>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</si>
  <si>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</si>
  <si>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</si>
  <si>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</si>
  <si>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</si>
  <si>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</si>
  <si>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</si>
  <si>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</si>
  <si>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</si>
  <si>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</si>
  <si>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</si>
  <si>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</si>
  <si>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</si>
  <si>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</si>
  <si>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</si>
  <si>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</si>
  <si>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</si>
  <si>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</si>
  <si>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</si>
  <si>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</si>
  <si>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</si>
  <si>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</si>
  <si>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</si>
  <si>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</si>
  <si>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</si>
  <si>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</si>
  <si>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</si>
  <si>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</si>
  <si>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</si>
  <si>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</si>
  <si>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</si>
  <si>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</si>
  <si>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</si>
  <si>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</si>
  <si>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</si>
  <si>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</si>
  <si>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</si>
  <si>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</si>
  <si>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</si>
  <si>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</si>
  <si>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</si>
  <si>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</si>
  <si>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</si>
  <si>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</si>
  <si>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</si>
  <si>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</si>
  <si>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</si>
  <si>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</si>
  <si>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</si>
  <si>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</si>
  <si>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</si>
  <si>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</si>
  <si>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</si>
  <si>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</si>
  <si>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</si>
  <si>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</si>
  <si>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</si>
  <si>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</si>
  <si>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</si>
  <si>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</si>
  <si>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</si>
  <si>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</si>
  <si>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</si>
  <si>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</si>
  <si>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</si>
  <si>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</si>
  <si>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</si>
  <si>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</si>
  <si>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</si>
  <si>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</si>
  <si>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</si>
  <si>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</si>
  <si>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</si>
  <si>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</si>
  <si>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</si>
  <si>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</si>
  <si>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</si>
  <si>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</si>
  <si>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</si>
  <si>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</si>
  <si>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</si>
  <si>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</si>
  <si>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</si>
  <si>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</si>
  <si>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</si>
  <si>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</si>
  <si>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</si>
  <si>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</si>
  <si>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</si>
  <si>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</si>
  <si>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</si>
  <si>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</si>
  <si>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</si>
  <si>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</si>
  <si>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</si>
  <si>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</si>
  <si>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</si>
  <si>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</si>
  <si>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</si>
  <si>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DEL MUNICIPIO DE MEDIO SAN JUAN</t>
  </si>
  <si>
    <t>Asociacion de convenio N 05-2015</t>
  </si>
  <si>
    <t>Aunar esfuerzos economicos, tecnicos, fisicos, administrativos para atender integralmente como referente de ambito institucional no convencional para garantizar la atencion integral a niños, niñas en primera infancia en las comuidades indigenas union WOUNAAN-MACEDONIA, en el marco del enfoque diferencial, la garantia de derecho de las niñas y niños en el municipio de medio San Juan-Chocó</t>
  </si>
  <si>
    <t>ALCALDIA DEL MUNICIPIO DE CANTON DE SAN PABLO</t>
  </si>
  <si>
    <t>No 025-2014</t>
  </si>
  <si>
    <t>Implementacion de programa para la atencion en primera infancia dirigida a niños, niñas menores de cinco años del corregimiento de la victoria en el marco de la atencion en educacion inicial e integral de la coordinacion de integracion social del municipio de canton de San Pablo</t>
  </si>
  <si>
    <t>ALCALDIA DEL MUNICIPIO DE ALTO BAUDO</t>
  </si>
  <si>
    <t>No 002-2013</t>
  </si>
  <si>
    <t>Dar apoyo en la atencion en educacion inicial de la primera infancia y la niñez en la cabecera del municipio del Alto Baudo</t>
  </si>
  <si>
    <t>ALCALDIA DEL MUNICIPIO DE ATRATO</t>
  </si>
  <si>
    <t>No 027-2012</t>
  </si>
  <si>
    <t>Prestacion de servicios de apoyo a la gestion para la promocion y desarrollo integral a la primera infancia, del municipio de Atrato-departamento del Chocó</t>
  </si>
  <si>
    <t>No 087-2016</t>
  </si>
  <si>
    <t>implementacion de programa para la atencion en primera infancia dirigida a niños, niñas menores de cinco años del corregimiento de la victoria en el marco de la atencion en educacion inicial e integral de la coordinacion de integracion social del municipio del Canton de San pablo</t>
  </si>
  <si>
    <t>CARMENZA RENTERIA RODRIGUEZ</t>
  </si>
  <si>
    <t>Carmen Renteria Rodriguez</t>
  </si>
  <si>
    <t>3217445073</t>
  </si>
  <si>
    <t>Carrera 18 No 24 206</t>
  </si>
  <si>
    <t>Calle 19 No 4-40</t>
  </si>
  <si>
    <t>funcnuevofuturo@hotmail.com</t>
  </si>
  <si>
    <t>2021-27-10001052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</si>
  <si>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</si>
  <si>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CABILDO MAYOR INDIGENA DEL RIO CATRU Y DUBAZA -CIRCD-</t>
  </si>
  <si>
    <t>CONSEJO COMUNITARIO GENERAL DEL RIO BAUDÓ Y SUS AFLUENTES ACABA</t>
  </si>
  <si>
    <t xml:space="preserve">No 003-2019 </t>
  </si>
  <si>
    <t>No 006-2020</t>
  </si>
  <si>
    <t>No 008 DE 2017</t>
  </si>
  <si>
    <t>No 013 DE 2018</t>
  </si>
  <si>
    <t>DESARROLLAR ACTIVIDADES EDUCATIVAS Y DE FORMACIÓN, EN EDUCACION INICIAL DE LAS NIÑAS Y LOS NIÑOS DE 0 A 5 AÑOS, EN LOS CENTROS EDUCATIVOS DE LAS COMUNIDADES INDÍGENAS DE SANTA CATALINA DE CATRÚ Y PIEDRA MULA, PARAÍSO PLAYA NUEVA Y MEKARABADO ADENTRO, PERTENECIENTES A LA ASOCIACION CIRCD - RESGUARDO INDIGENA DE CATRU DUBAZA Y ANKOSO.</t>
  </si>
  <si>
    <t>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SANTA CATALINA DE CATRÚ Y PIEDRA MULA, PARAÍSO PLAYA NUEVA Y MEKARABADO ADENTRO, PERTENECIENTES A LA ASOCIACION CIRCD - RESGUARDO INDIGENA DE CATRU DUBAZA Y ANKOSO MUNICIPIO DE ALTO BAUDO</t>
  </si>
  <si>
    <t>prestará al CONTRATANTE, los servicios y conocimientos profesionales PARA Realizar la prestación de servicios de apoyo a la gestión en educación inicial para la promoción y desarrollo integral a la primera infancia, del municipio de Medio Baudó - Departamento del Chocó.</t>
  </si>
  <si>
    <t>PRESTACIÓN DE SERVICIOS DE APOYO A LA GESTIÓN EN EDUCACIÓN INICIAL PARA LA PROMOCIÓN Y DESARROLLO INTEGRAL A LA PRIMERA INFANCIA, DEL MUNICIPIO DE MEDIO BAUDÓ - DEPARTAMENTO DEL CHOCÓ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</si>
</sst>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8" zoomScale="80" zoomScaleNormal="8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2696</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900548374</v>
      </c>
      <c r="C20" s="5"/>
      <c r="D20" s="73"/>
      <c r="E20" s="5"/>
      <c r="F20" s="5"/>
      <c r="G20" s="5"/>
      <c r="H20" s="186"/>
      <c r="I20" s="149" t="s">
        <v>628</v>
      </c>
      <c r="J20" s="150" t="s">
        <v>650</v>
      </c>
      <c r="K20" s="151">
        <v>1894033050</v>
      </c>
      <c r="L20" s="152">
        <v>44242</v>
      </c>
      <c r="M20" s="152">
        <v>44561</v>
      </c>
      <c r="N20" s="135">
        <f>+(M20-L20)/30</f>
        <v>10.633333333333333</v>
      </c>
      <c r="O20" s="138"/>
      <c r="U20" s="134"/>
      <c r="V20" s="105">
        <f ca="1">NOW()</f>
        <v>44192.82229236111</v>
      </c>
      <c r="W20" s="105">
        <f ca="1">NOW()</f>
        <v>44192.82229236111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 xml:space="preserve">FUNDACIÓN CONSTRUYENDO UN NUEVO FUTURO </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42058</v>
      </c>
      <c r="F48" s="145">
        <v>42352</v>
      </c>
      <c r="G48" s="160">
        <f>IF(AND(E48&lt;&gt;"",F48&lt;&gt;""),((F48-E48)/30),"")</f>
        <v>9.8000000000000007</v>
      </c>
      <c r="H48" s="114" t="s">
        <v>2678</v>
      </c>
      <c r="I48" s="113" t="s">
        <v>628</v>
      </c>
      <c r="J48" s="113" t="s">
        <v>650</v>
      </c>
      <c r="K48" s="116">
        <v>223485000</v>
      </c>
      <c r="L48" s="115" t="s">
        <v>1148</v>
      </c>
      <c r="M48" s="117"/>
      <c r="N48" s="115" t="s">
        <v>27</v>
      </c>
      <c r="O48" s="115" t="s">
        <v>26</v>
      </c>
      <c r="P48" s="78"/>
    </row>
    <row r="49" spans="1:16" s="6" customFormat="1" ht="24.75" customHeight="1" x14ac:dyDescent="0.25">
      <c r="A49" s="143">
        <v>2</v>
      </c>
      <c r="B49" s="111" t="s">
        <v>2679</v>
      </c>
      <c r="C49" s="112" t="s">
        <v>31</v>
      </c>
      <c r="D49" s="110" t="s">
        <v>2680</v>
      </c>
      <c r="E49" s="145">
        <v>41701</v>
      </c>
      <c r="F49" s="145">
        <v>41960</v>
      </c>
      <c r="G49" s="160">
        <f t="shared" ref="G49:G50" si="2">IF(AND(E49&lt;&gt;"",F49&lt;&gt;""),((F49-E49)/30),"")</f>
        <v>8.6333333333333329</v>
      </c>
      <c r="H49" s="114" t="s">
        <v>2681</v>
      </c>
      <c r="I49" s="113" t="s">
        <v>628</v>
      </c>
      <c r="J49" s="113" t="s">
        <v>639</v>
      </c>
      <c r="K49" s="116">
        <v>28435000</v>
      </c>
      <c r="L49" s="115" t="s">
        <v>1148</v>
      </c>
      <c r="M49" s="117"/>
      <c r="N49" s="115" t="s">
        <v>27</v>
      </c>
      <c r="O49" s="115" t="s">
        <v>26</v>
      </c>
      <c r="P49" s="78"/>
    </row>
    <row r="50" spans="1:16" s="6" customFormat="1" ht="24.75" customHeight="1" x14ac:dyDescent="0.25">
      <c r="A50" s="143">
        <v>3</v>
      </c>
      <c r="B50" s="111" t="s">
        <v>2682</v>
      </c>
      <c r="C50" s="112" t="s">
        <v>31</v>
      </c>
      <c r="D50" s="110" t="s">
        <v>2683</v>
      </c>
      <c r="E50" s="145">
        <v>41278</v>
      </c>
      <c r="F50" s="145">
        <v>41636</v>
      </c>
      <c r="G50" s="160">
        <f t="shared" si="2"/>
        <v>11.933333333333334</v>
      </c>
      <c r="H50" s="119" t="s">
        <v>2684</v>
      </c>
      <c r="I50" s="113" t="s">
        <v>628</v>
      </c>
      <c r="J50" s="113" t="s">
        <v>632</v>
      </c>
      <c r="K50" s="116">
        <v>53123000</v>
      </c>
      <c r="L50" s="115" t="s">
        <v>1148</v>
      </c>
      <c r="M50" s="117"/>
      <c r="N50" s="115" t="s">
        <v>27</v>
      </c>
      <c r="O50" s="115" t="s">
        <v>26</v>
      </c>
      <c r="P50" s="78"/>
    </row>
    <row r="51" spans="1:16" s="6" customFormat="1" ht="24.75" customHeight="1" outlineLevel="1" x14ac:dyDescent="0.25">
      <c r="A51" s="143">
        <v>4</v>
      </c>
      <c r="B51" s="111" t="s">
        <v>2685</v>
      </c>
      <c r="C51" s="112" t="s">
        <v>31</v>
      </c>
      <c r="D51" s="110" t="s">
        <v>2686</v>
      </c>
      <c r="E51" s="145">
        <v>41036</v>
      </c>
      <c r="F51" s="145">
        <v>41305</v>
      </c>
      <c r="G51" s="160">
        <f t="shared" ref="G51:G107" si="3">IF(AND(E51&lt;&gt;"",F51&lt;&gt;""),((F51-E51)/30),"")</f>
        <v>8.9666666666666668</v>
      </c>
      <c r="H51" s="114" t="s">
        <v>2687</v>
      </c>
      <c r="I51" s="113" t="s">
        <v>628</v>
      </c>
      <c r="J51" s="113" t="s">
        <v>633</v>
      </c>
      <c r="K51" s="116">
        <v>29696520</v>
      </c>
      <c r="L51" s="115" t="s">
        <v>1148</v>
      </c>
      <c r="M51" s="117"/>
      <c r="N51" s="115" t="s">
        <v>27</v>
      </c>
      <c r="O51" s="115" t="s">
        <v>26</v>
      </c>
      <c r="P51" s="78"/>
    </row>
    <row r="52" spans="1:16" s="7" customFormat="1" ht="24.75" customHeight="1" outlineLevel="1" x14ac:dyDescent="0.25">
      <c r="A52" s="144">
        <v>5</v>
      </c>
      <c r="B52" s="111" t="s">
        <v>2679</v>
      </c>
      <c r="C52" s="112" t="s">
        <v>31</v>
      </c>
      <c r="D52" s="110" t="s">
        <v>2688</v>
      </c>
      <c r="E52" s="145">
        <v>42401</v>
      </c>
      <c r="F52" s="145">
        <v>42706</v>
      </c>
      <c r="G52" s="160">
        <f t="shared" si="3"/>
        <v>10.166666666666666</v>
      </c>
      <c r="H52" s="119" t="s">
        <v>2689</v>
      </c>
      <c r="I52" s="113" t="s">
        <v>628</v>
      </c>
      <c r="J52" s="113" t="s">
        <v>639</v>
      </c>
      <c r="K52" s="116">
        <v>31989375</v>
      </c>
      <c r="L52" s="115" t="s">
        <v>1148</v>
      </c>
      <c r="M52" s="117"/>
      <c r="N52" s="115" t="s">
        <v>27</v>
      </c>
      <c r="O52" s="115" t="s">
        <v>26</v>
      </c>
      <c r="P52" s="79"/>
    </row>
    <row r="53" spans="1:16" s="7" customFormat="1" ht="24.75" customHeight="1" outlineLevel="1" x14ac:dyDescent="0.25">
      <c r="A53" s="144">
        <v>6</v>
      </c>
      <c r="B53" s="122" t="s">
        <v>2698</v>
      </c>
      <c r="C53" s="112" t="s">
        <v>32</v>
      </c>
      <c r="D53" s="121" t="s">
        <v>2700</v>
      </c>
      <c r="E53" s="145">
        <v>43490</v>
      </c>
      <c r="F53" s="145">
        <v>43809</v>
      </c>
      <c r="G53" s="160">
        <f t="shared" si="3"/>
        <v>10.633333333333333</v>
      </c>
      <c r="H53" s="119" t="s">
        <v>2704</v>
      </c>
      <c r="I53" s="121" t="s">
        <v>628</v>
      </c>
      <c r="J53" s="121" t="s">
        <v>632</v>
      </c>
      <c r="K53" s="123">
        <v>42000000</v>
      </c>
      <c r="L53" s="115" t="s">
        <v>1148</v>
      </c>
      <c r="M53" s="117"/>
      <c r="N53" s="115" t="s">
        <v>27</v>
      </c>
      <c r="O53" s="115" t="s">
        <v>1148</v>
      </c>
      <c r="P53" s="79"/>
    </row>
    <row r="54" spans="1:16" s="7" customFormat="1" ht="24.75" customHeight="1" outlineLevel="1" x14ac:dyDescent="0.25">
      <c r="A54" s="144">
        <v>7</v>
      </c>
      <c r="B54" s="122" t="s">
        <v>2698</v>
      </c>
      <c r="C54" s="112" t="s">
        <v>32</v>
      </c>
      <c r="D54" s="121" t="s">
        <v>2701</v>
      </c>
      <c r="E54" s="145">
        <v>43862</v>
      </c>
      <c r="F54" s="145">
        <v>44165</v>
      </c>
      <c r="G54" s="160">
        <f t="shared" si="3"/>
        <v>10.1</v>
      </c>
      <c r="H54" s="122" t="s">
        <v>2705</v>
      </c>
      <c r="I54" s="121" t="s">
        <v>628</v>
      </c>
      <c r="J54" s="121" t="s">
        <v>632</v>
      </c>
      <c r="K54" s="118">
        <v>48000000</v>
      </c>
      <c r="L54" s="115" t="s">
        <v>1148</v>
      </c>
      <c r="M54" s="117"/>
      <c r="N54" s="115" t="s">
        <v>27</v>
      </c>
      <c r="O54" s="115" t="s">
        <v>1148</v>
      </c>
      <c r="P54" s="79"/>
    </row>
    <row r="55" spans="1:16" s="7" customFormat="1" ht="24.75" customHeight="1" outlineLevel="1" x14ac:dyDescent="0.25">
      <c r="A55" s="144">
        <v>8</v>
      </c>
      <c r="B55" s="122" t="s">
        <v>2699</v>
      </c>
      <c r="C55" s="112" t="s">
        <v>32</v>
      </c>
      <c r="D55" s="121" t="s">
        <v>2702</v>
      </c>
      <c r="E55" s="145">
        <v>42767</v>
      </c>
      <c r="F55" s="145">
        <v>43069</v>
      </c>
      <c r="G55" s="160">
        <f t="shared" si="3"/>
        <v>10.066666666666666</v>
      </c>
      <c r="H55" s="122" t="s">
        <v>2706</v>
      </c>
      <c r="I55" s="121" t="s">
        <v>628</v>
      </c>
      <c r="J55" s="121" t="s">
        <v>649</v>
      </c>
      <c r="K55" s="118">
        <v>32000000</v>
      </c>
      <c r="L55" s="115" t="s">
        <v>1148</v>
      </c>
      <c r="M55" s="117"/>
      <c r="N55" s="115" t="s">
        <v>27</v>
      </c>
      <c r="O55" s="115" t="s">
        <v>1148</v>
      </c>
      <c r="P55" s="79"/>
    </row>
    <row r="56" spans="1:16" s="7" customFormat="1" ht="24.75" customHeight="1" outlineLevel="1" x14ac:dyDescent="0.25">
      <c r="A56" s="144">
        <v>9</v>
      </c>
      <c r="B56" s="122" t="s">
        <v>2699</v>
      </c>
      <c r="C56" s="112" t="s">
        <v>32</v>
      </c>
      <c r="D56" s="121" t="s">
        <v>2703</v>
      </c>
      <c r="E56" s="145">
        <v>43132</v>
      </c>
      <c r="F56" s="145">
        <v>43434</v>
      </c>
      <c r="G56" s="160">
        <f t="shared" si="3"/>
        <v>10.066666666666666</v>
      </c>
      <c r="H56" s="122" t="s">
        <v>2707</v>
      </c>
      <c r="I56" s="121" t="s">
        <v>628</v>
      </c>
      <c r="J56" s="121" t="s">
        <v>649</v>
      </c>
      <c r="K56" s="118">
        <v>36000000</v>
      </c>
      <c r="L56" s="115" t="s">
        <v>1148</v>
      </c>
      <c r="M56" s="117"/>
      <c r="N56" s="115" t="s">
        <v>27</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94701652.5</v>
      </c>
      <c r="F185" s="92"/>
      <c r="G185" s="93"/>
      <c r="H185" s="88"/>
      <c r="I185" s="90" t="s">
        <v>2627</v>
      </c>
      <c r="J185" s="166">
        <f>+SUM(M179:M183)</f>
        <v>0.05</v>
      </c>
      <c r="K185" s="202" t="s">
        <v>2628</v>
      </c>
      <c r="L185" s="202"/>
      <c r="M185" s="94">
        <f>+J185*(SUM(K20:K35))</f>
        <v>94701652.5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43802</v>
      </c>
      <c r="D193" s="5"/>
      <c r="E193" s="126">
        <v>2718</v>
      </c>
      <c r="F193" s="5"/>
      <c r="G193" s="5"/>
      <c r="H193" s="147" t="s">
        <v>2690</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2694</v>
      </c>
      <c r="L211" s="21"/>
      <c r="M211" s="21"/>
      <c r="N211" s="21"/>
      <c r="O211" s="8"/>
    </row>
    <row r="212" spans="1:15" x14ac:dyDescent="0.25">
      <c r="A212" s="9"/>
      <c r="B212" s="27" t="s">
        <v>2619</v>
      </c>
      <c r="C212" s="147" t="s">
        <v>2691</v>
      </c>
      <c r="D212" s="21"/>
      <c r="G212" s="27" t="s">
        <v>2621</v>
      </c>
      <c r="H212" s="148" t="s">
        <v>2692</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2020-12-28T00:44:53Z</cp:lastPrinted>
  <dcterms:created xsi:type="dcterms:W3CDTF">2020-10-14T21:57:42Z</dcterms:created>
  <dcterms:modified xsi:type="dcterms:W3CDTF">2020-12-28T01:08:46Z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