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DB1F2D08-C603-4E06-82E7-9318978666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9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<sst xmlns="http://schemas.openxmlformats.org/spreadsheetml/2006/main" count="3493" uniqueCount="2719">
  <si>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</si>
  <si>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</si>
  <si>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</si>
  <si>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</si>
  <si>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</si>
  <si>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</si>
  <si>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</si>
  <si>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</si>
  <si>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</si>
  <si>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</si>
  <si>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</si>
  <si>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</si>
  <si>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</si>
  <si>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</si>
  <si>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</si>
  <si>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</si>
  <si>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</si>
  <si>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</si>
  <si>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</si>
  <si>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</si>
  <si>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</si>
  <si>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</si>
  <si>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</si>
  <si>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</si>
  <si>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</si>
  <si>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</si>
  <si>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</si>
  <si>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</si>
  <si>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</si>
  <si>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</si>
  <si>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</si>
  <si>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</si>
  <si>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</si>
  <si>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</si>
  <si>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</si>
  <si>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</si>
  <si>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</si>
  <si>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</si>
  <si>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</si>
  <si>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</si>
  <si>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</si>
  <si>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</si>
  <si>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</si>
  <si>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</si>
  <si>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</si>
  <si>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</si>
  <si>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</si>
  <si>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</si>
  <si>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</si>
  <si>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</si>
  <si>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</si>
  <si>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</si>
  <si>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</si>
  <si>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</si>
  <si>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</si>
  <si>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</si>
  <si>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</si>
  <si>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</si>
  <si>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</si>
  <si>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</si>
  <si>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</si>
  <si>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</si>
  <si>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</si>
  <si>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</si>
  <si>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</si>
  <si>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</si>
  <si>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</si>
  <si>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</si>
  <si>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</si>
  <si>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</si>
  <si>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</si>
  <si>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</si>
  <si>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</si>
  <si>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</si>
  <si>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</si>
  <si>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</si>
  <si>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</si>
  <si>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</si>
  <si>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</si>
  <si>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</si>
  <si>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</si>
  <si>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</si>
  <si>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</si>
  <si>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</si>
  <si>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</si>
  <si>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</si>
  <si>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</si>
  <si>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</si>
  <si>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</si>
  <si>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</si>
  <si>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</si>
  <si>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</si>
  <si>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</si>
  <si>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</si>
  <si>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</si>
  <si>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</si>
  <si>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</si>
  <si>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</si>
  <si>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</si>
  <si>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</si>
  <si>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</si>
  <si>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</si>
  <si>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</si>
  <si>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</si>
  <si>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</si>
  <si>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</si>
  <si>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</si>
  <si>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</si>
  <si>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</si>
  <si>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</si>
  <si>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</si>
  <si>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</si>
  <si>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</si>
  <si>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</si>
  <si>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</si>
  <si>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</si>
  <si>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</si>
  <si>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</si>
  <si>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</si>
  <si>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</si>
  <si>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</si>
  <si>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</si>
  <si>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</si>
  <si>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</si>
  <si>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</si>
  <si>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</si>
  <si>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</si>
  <si>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</si>
  <si>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</si>
  <si>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</si>
  <si>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</si>
  <si>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</si>
  <si>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</si>
  <si>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</si>
  <si>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</si>
  <si>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</si>
  <si>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</si>
  <si>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</si>
  <si>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</si>
  <si>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</si>
  <si>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</si>
  <si>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</si>
  <si>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</si>
  <si>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</si>
  <si>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</si>
  <si>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</si>
  <si>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</si>
  <si>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</si>
  <si>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</si>
  <si>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</si>
  <si>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</si>
  <si>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</si>
  <si>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</si>
  <si>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</si>
  <si>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</si>
  <si>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</si>
  <si>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</si>
  <si>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</si>
  <si>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</si>
  <si>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</si>
  <si>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</si>
  <si>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</si>
  <si>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</si>
  <si>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</si>
  <si>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</si>
  <si>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</si>
  <si>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</si>
  <si>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</si>
  <si>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</si>
  <si>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</si>
  <si>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</si>
  <si>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</si>
  <si>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</si>
  <si>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</si>
  <si>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</si>
  <si>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</si>
  <si>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</si>
  <si>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</si>
  <si>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</si>
  <si>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</si>
  <si>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</si>
  <si>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</si>
  <si>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</si>
  <si>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</si>
  <si>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</si>
  <si>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</si>
  <si>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</si>
  <si>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</si>
  <si>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</si>
  <si>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</si>
  <si>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</si>
  <si>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</si>
  <si>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</si>
  <si>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</si>
  <si>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</si>
  <si>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</si>
  <si>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</si>
  <si>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</si>
  <si>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</si>
  <si>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</si>
  <si>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</si>
  <si>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</si>
  <si>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</si>
  <si>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</si>
  <si>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</si>
  <si>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</si>
  <si>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</si>
  <si>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</si>
  <si>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</si>
  <si>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</si>
  <si>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</si>
  <si>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</si>
  <si>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</si>
  <si>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</si>
  <si>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</si>
  <si>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</si>
  <si>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</si>
  <si>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</si>
  <si>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</si>
  <si>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</si>
  <si>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</si>
  <si>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</si>
  <si>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</si>
  <si>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</si>
  <si>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</si>
  <si>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</si>
  <si>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</si>
  <si>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</si>
  <si>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</si>
  <si>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</si>
  <si>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</si>
  <si>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</si>
  <si>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</si>
  <si>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</si>
  <si>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</si>
  <si>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</si>
  <si>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</si>
  <si>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</si>
  <si>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</si>
  <si>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</si>
  <si>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</si>
  <si>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</si>
  <si>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</si>
  <si>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</si>
  <si>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</si>
  <si>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</si>
  <si>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</si>
  <si>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</si>
  <si>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</si>
  <si>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</si>
  <si>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</si>
  <si>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</si>
  <si>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</si>
  <si>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</si>
  <si>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</si>
  <si>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</si>
  <si>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</si>
  <si>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</si>
  <si>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</si>
  <si>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</si>
  <si>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</si>
  <si>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</si>
  <si>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</si>
  <si>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</si>
  <si>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</si>
  <si>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</si>
  <si>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</si>
  <si>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</si>
  <si>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</si>
  <si>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</si>
  <si>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</si>
  <si>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</si>
  <si>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</si>
  <si>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</si>
  <si>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</si>
  <si>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</si>
  <si>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</si>
  <si>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</si>
  <si>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</si>
  <si>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</si>
  <si>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</si>
  <si>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</si>
  <si>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</si>
  <si>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</si>
  <si>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</si>
  <si>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</si>
  <si>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</si>
  <si>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</si>
  <si>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</si>
  <si>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</si>
  <si>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</si>
  <si>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</si>
  <si>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</si>
  <si>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</si>
  <si>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</si>
  <si>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</si>
  <si>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</si>
  <si>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</si>
  <si>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</si>
  <si>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</si>
  <si>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</si>
  <si>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</si>
  <si>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</si>
  <si>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</si>
  <si>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</si>
  <si>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</si>
  <si>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</si>
  <si>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</si>
  <si>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</si>
  <si>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</si>
  <si>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</si>
  <si>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</si>
  <si>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</si>
  <si>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</si>
  <si>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</si>
  <si>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</si>
  <si>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</si>
  <si>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</si>
  <si>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</si>
  <si>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</si>
  <si>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</si>
  <si>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</si>
  <si>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</si>
  <si>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</si>
  <si>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</si>
  <si>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</si>
  <si>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</si>
  <si>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</si>
  <si>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</si>
  <si>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</si>
  <si>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</si>
  <si>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</si>
  <si>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</si>
  <si>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</si>
  <si>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</si>
  <si>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</si>
  <si>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</si>
  <si>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</si>
  <si>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</si>
  <si>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</si>
  <si>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</si>
  <si>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</si>
  <si>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</si>
  <si>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</si>
  <si>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</si>
  <si>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</si>
  <si>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</si>
  <si>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</si>
  <si>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</si>
  <si>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</si>
  <si>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</si>
  <si>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</si>
  <si>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</si>
  <si>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</si>
  <si>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</si>
  <si>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</si>
  <si>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</si>
  <si>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</si>
  <si>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</si>
  <si>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</si>
  <si>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</si>
  <si>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</si>
  <si>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</si>
  <si>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</si>
  <si>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</si>
  <si>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</si>
  <si>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</si>
  <si>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</si>
  <si>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</si>
  <si>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</si>
  <si>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</si>
  <si>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</si>
  <si>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</si>
  <si>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</si>
  <si>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</si>
  <si>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</si>
  <si>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</si>
  <si>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</si>
  <si>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</si>
  <si>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</si>
  <si>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</si>
  <si>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</si>
  <si>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</si>
  <si>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</si>
  <si>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</si>
  <si>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</si>
  <si>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</si>
  <si>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</si>
  <si>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</si>
  <si>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</si>
  <si>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</si>
  <si>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</si>
  <si>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</si>
  <si>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</si>
  <si>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</si>
  <si>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</si>
  <si>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</si>
  <si>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</si>
  <si>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</si>
  <si>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</si>
  <si>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</si>
  <si>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</si>
  <si>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</si>
  <si>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</si>
  <si>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</si>
  <si>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</si>
  <si>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</si>
  <si>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</si>
  <si>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</si>
  <si>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</si>
  <si>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</si>
  <si>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</si>
  <si>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</si>
  <si>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</si>
  <si>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</si>
  <si>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</si>
  <si>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</si>
  <si>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</si>
  <si>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</si>
  <si>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</si>
  <si>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</si>
  <si>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</si>
  <si>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</si>
  <si>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</si>
  <si>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</si>
  <si>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</si>
  <si>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</si>
  <si>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</si>
  <si>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</si>
  <si>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</si>
  <si>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</si>
  <si>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</si>
  <si>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</si>
  <si>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</si>
  <si>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</si>
  <si>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</si>
  <si>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</si>
  <si>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</si>
  <si>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</si>
  <si>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</si>
  <si>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</si>
  <si>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</si>
  <si>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</si>
  <si>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</si>
  <si>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</si>
  <si>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</si>
  <si>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</si>
  <si>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</si>
  <si>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</si>
  <si>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</si>
  <si>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</si>
  <si>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</si>
  <si>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</si>
  <si>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</si>
  <si>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</si>
  <si>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</si>
  <si>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</si>
  <si>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</si>
  <si>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</si>
  <si>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</si>
  <si>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</si>
  <si>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</si>
  <si>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</si>
  <si>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</si>
  <si>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</si>
  <si>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</si>
  <si>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</si>
  <si>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</si>
  <si>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</si>
  <si>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</si>
  <si>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</si>
  <si>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</si>
  <si>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</si>
  <si>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</si>
  <si>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</si>
  <si>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</si>
  <si>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</si>
  <si>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</si>
  <si>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</si>
  <si>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</si>
  <si>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</si>
  <si>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</si>
  <si>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</si>
  <si>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</si>
  <si>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</si>
  <si>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</si>
  <si>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</si>
  <si>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</si>
  <si>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</si>
  <si>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</si>
  <si>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</si>
  <si>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</si>
  <si>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</si>
  <si>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</si>
  <si>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</si>
  <si>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</si>
  <si>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</si>
  <si>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</si>
  <si>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</si>
  <si>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</si>
  <si>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</si>
  <si>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</si>
  <si>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</si>
  <si>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</si>
  <si>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</si>
  <si>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</si>
  <si>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</si>
  <si>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</si>
  <si>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</si>
  <si>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</si>
  <si>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</si>
  <si>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</si>
  <si>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</si>
  <si>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</si>
  <si>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</si>
  <si>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</si>
  <si>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</si>
  <si>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</si>
  <si>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</si>
  <si>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</si>
  <si>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</si>
  <si>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</si>
  <si>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</si>
  <si>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</si>
  <si>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</si>
  <si>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</si>
  <si>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</si>
  <si>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</si>
  <si>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</si>
  <si>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</si>
  <si>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</si>
  <si>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</si>
  <si>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</si>
  <si>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</si>
  <si>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</si>
  <si>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</si>
  <si>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</si>
  <si>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</si>
  <si>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</si>
  <si>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</si>
  <si>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</si>
  <si>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</si>
  <si>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</si>
  <si>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</si>
  <si>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</si>
  <si>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</si>
  <si>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</si>
  <si>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</si>
  <si>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</si>
  <si>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</si>
  <si>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</si>
  <si>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</si>
  <si>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</si>
  <si>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</si>
  <si>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</si>
  <si>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</si>
  <si>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</si>
  <si>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</si>
  <si>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</si>
  <si>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</si>
  <si>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</si>
  <si>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</si>
  <si>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</si>
  <si>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</si>
  <si>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</si>
  <si>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</si>
  <si>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</si>
  <si>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</si>
  <si>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</si>
  <si>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</si>
  <si>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</si>
  <si>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</si>
  <si>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</si>
  <si>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</si>
  <si>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</si>
  <si>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</si>
  <si>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</si>
  <si>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</si>
  <si>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</si>
  <si>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</si>
  <si>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</si>
  <si>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</si>
  <si>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</si>
  <si>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</si>
  <si>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</si>
  <si>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</si>
  <si>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</si>
  <si>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</si>
  <si>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</si>
  <si>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</si>
  <si>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</si>
  <si>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</si>
  <si>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</si>
  <si>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</si>
  <si>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</si>
  <si>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</si>
  <si>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</si>
  <si>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</si>
  <si>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</si>
  <si>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</si>
  <si>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</si>
  <si>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</si>
  <si>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</si>
  <si>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</si>
  <si>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</si>
  <si>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</si>
  <si>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</si>
  <si>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</si>
  <si>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</si>
  <si>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</si>
  <si>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</si>
  <si>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</si>
  <si>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</si>
  <si>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</si>
  <si>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</si>
  <si>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</si>
  <si>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</si>
  <si>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</si>
  <si>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</si>
  <si>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</si>
  <si>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</si>
  <si>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</si>
  <si>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</si>
  <si>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</si>
  <si>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</si>
  <si>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</si>
  <si>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</si>
  <si>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</si>
  <si>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</si>
  <si>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</si>
  <si>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</si>
  <si>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</si>
  <si>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</si>
  <si>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</si>
  <si>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</si>
  <si>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</si>
  <si>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</si>
  <si>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</si>
  <si>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</si>
  <si>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</si>
  <si>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</si>
  <si>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</si>
  <si>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</si>
  <si>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</si>
  <si>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</si>
  <si>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</si>
  <si>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</si>
  <si>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</si>
  <si>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</si>
  <si>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</si>
  <si>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</si>
  <si>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</si>
  <si>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</si>
  <si>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</si>
  <si>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</si>
  <si>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</si>
  <si>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</si>
  <si>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</si>
  <si>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</si>
  <si>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</si>
  <si>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</si>
  <si>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</si>
  <si>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</si>
  <si>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</si>
  <si>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</si>
  <si>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</si>
  <si>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</si>
  <si>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</si>
  <si>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</si>
  <si>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</si>
  <si>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</si>
  <si>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</si>
  <si>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</si>
  <si>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</si>
  <si>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</si>
  <si>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</si>
  <si>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</si>
  <si>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</si>
  <si>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</si>
  <si>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</si>
  <si>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</si>
  <si>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</si>
  <si>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</si>
  <si>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</si>
  <si>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</si>
  <si>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</si>
  <si>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</si>
  <si>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</si>
  <si>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</si>
  <si>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</si>
  <si>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</si>
  <si>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</si>
  <si>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</si>
  <si>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</si>
  <si>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</si>
  <si>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</si>
  <si>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</si>
  <si>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</si>
  <si>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</si>
  <si>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</si>
  <si>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</si>
  <si>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</si>
  <si>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</si>
  <si>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</si>
  <si>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</si>
  <si>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</si>
  <si>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</si>
  <si>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</si>
  <si>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</si>
  <si>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</si>
  <si>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</si>
  <si>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</si>
  <si>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</si>
  <si>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</si>
  <si>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</si>
  <si>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</si>
  <si>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</si>
  <si>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</si>
  <si>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</si>
  <si>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</si>
  <si>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</si>
  <si>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</si>
  <si>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</si>
  <si>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</si>
  <si>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</si>
  <si>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</si>
  <si>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</si>
  <si>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</si>
  <si>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</si>
  <si>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</si>
  <si>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</si>
  <si>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</si>
  <si>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</si>
  <si>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</si>
  <si>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</si>
  <si>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</si>
  <si>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</si>
  <si>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</si>
  <si>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</si>
  <si>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</si>
  <si>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</si>
  <si>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</si>
  <si>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</si>
  <si>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</si>
  <si>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</si>
  <si>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</si>
  <si>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</si>
  <si>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</si>
  <si>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</si>
  <si>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</si>
  <si>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</si>
  <si>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</si>
  <si>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</si>
  <si>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</si>
  <si>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</si>
  <si>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</si>
  <si>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</si>
  <si>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</si>
  <si>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</si>
  <si>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</si>
  <si>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</si>
  <si>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</si>
  <si>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</si>
  <si>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</si>
  <si>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</si>
  <si>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</si>
  <si>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</si>
  <si>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</si>
  <si>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</si>
  <si>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</si>
  <si>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</si>
  <si>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</si>
  <si>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</si>
  <si>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</si>
  <si>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</si>
  <si>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</si>
  <si>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</si>
  <si>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</si>
  <si>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</si>
  <si>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</si>
  <si>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</si>
  <si>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</si>
  <si>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</si>
  <si>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</si>
  <si>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</si>
  <si>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</si>
  <si>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</si>
  <si>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</si>
  <si>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</si>
  <si>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</si>
  <si>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</si>
  <si>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</si>
  <si>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</si>
  <si>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</si>
  <si>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</si>
  <si>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</si>
  <si>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</si>
  <si>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</si>
  <si>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</si>
  <si>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</si>
  <si>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</si>
  <si>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</si>
  <si>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</si>
  <si>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</si>
  <si>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</si>
  <si>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</si>
  <si>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</si>
  <si>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</si>
  <si>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</si>
  <si>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</si>
  <si>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</si>
  <si>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</si>
  <si>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</si>
  <si>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</si>
  <si>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</si>
  <si>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</si>
  <si>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</si>
  <si>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</si>
  <si>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</si>
  <si>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</si>
  <si>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</si>
  <si>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</si>
  <si>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</si>
  <si>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</si>
  <si>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</si>
  <si>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</si>
  <si>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</si>
  <si>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</si>
  <si>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</si>
  <si>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</si>
  <si>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</si>
  <si>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</si>
  <si>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</si>
  <si>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</si>
  <si>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</si>
  <si>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</si>
  <si>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</si>
  <si>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</si>
  <si>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</si>
  <si>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</si>
  <si>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</si>
  <si>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</si>
  <si>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</si>
  <si>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</si>
  <si>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</si>
  <si>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</si>
  <si>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</si>
  <si>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</si>
  <si>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</si>
  <si>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</si>
  <si>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</si>
  <si>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</si>
  <si>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</si>
  <si>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</si>
  <si>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</si>
  <si>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</si>
  <si>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</si>
  <si>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</si>
  <si>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</si>
  <si>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</si>
  <si>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</si>
  <si>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</si>
  <si>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</si>
  <si>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</si>
  <si>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</si>
  <si>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</si>
  <si>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</si>
  <si>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</si>
  <si>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</si>
  <si>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</si>
  <si>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</si>
  <si>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</si>
  <si>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</si>
  <si>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</si>
  <si>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</si>
  <si>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</si>
  <si>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</si>
  <si>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</si>
  <si>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</si>
  <si>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</si>
  <si>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</si>
  <si>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</si>
  <si>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</si>
  <si>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</si>
  <si>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</si>
  <si>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</si>
  <si>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</si>
  <si>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</si>
  <si>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</si>
  <si>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</si>
  <si>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</si>
  <si>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</si>
  <si>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</si>
  <si>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</si>
  <si>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</si>
  <si>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</si>
  <si>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</si>
  <si>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</si>
  <si>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</si>
  <si>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</si>
  <si>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</si>
  <si>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</si>
  <si>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</si>
  <si>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</si>
  <si>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</si>
  <si>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</si>
  <si>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</si>
  <si>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</si>
  <si>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</si>
  <si>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</si>
  <si>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</si>
  <si>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</si>
  <si>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</si>
  <si>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</si>
  <si>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</si>
  <si>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</si>
  <si>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</si>
  <si>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</si>
  <si>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</si>
  <si>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</si>
  <si>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</si>
  <si>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</si>
  <si>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</si>
  <si>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</si>
  <si>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</si>
  <si>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</si>
  <si>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</si>
  <si>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</si>
  <si>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</si>
  <si>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</si>
  <si>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</si>
  <si>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</si>
  <si>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</si>
  <si>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</si>
  <si>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</si>
  <si>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</si>
  <si>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</si>
  <si>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</si>
  <si>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</si>
  <si>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</si>
  <si>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</si>
  <si>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</si>
  <si>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</si>
  <si>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</si>
  <si>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</si>
  <si>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</si>
  <si>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</si>
  <si>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</si>
  <si>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</si>
  <si>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</si>
  <si>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</si>
  <si>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</si>
  <si>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</si>
  <si>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</si>
  <si>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</si>
  <si>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</si>
  <si>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</si>
  <si>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</si>
  <si>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</si>
  <si>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</si>
  <si>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</si>
  <si>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</si>
  <si>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</si>
  <si>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</si>
  <si>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</si>
  <si>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</si>
  <si>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</si>
  <si>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</si>
  <si>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</si>
  <si>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</si>
  <si>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</si>
  <si>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</si>
  <si>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</si>
  <si>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</si>
  <si>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</si>
  <si>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</si>
  <si>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</si>
  <si>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</si>
  <si>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</si>
  <si>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</si>
  <si>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</si>
  <si>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</si>
  <si>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</si>
  <si>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</si>
  <si>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</si>
  <si>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</si>
  <si>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</si>
  <si>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</si>
  <si>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</si>
  <si>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</si>
  <si>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</si>
  <si>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</si>
  <si>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</si>
  <si>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</si>
  <si>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</si>
  <si>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</si>
  <si>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</si>
  <si>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</si>
  <si>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</si>
  <si>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</si>
  <si>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</si>
  <si>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</si>
  <si>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</si>
  <si>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</si>
  <si>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</si>
  <si>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</si>
  <si>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</si>
  <si>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</si>
  <si>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</si>
  <si>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</si>
  <si>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</si>
  <si>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</si>
  <si>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</si>
  <si>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</si>
  <si>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</si>
  <si>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</si>
  <si>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</si>
  <si>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</si>
  <si>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</si>
  <si>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</si>
  <si>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</si>
  <si>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</si>
  <si>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</si>
  <si>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</si>
  <si>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</si>
  <si>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</si>
  <si>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</si>
  <si>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</si>
  <si>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</si>
  <si>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</si>
  <si>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</si>
  <si>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</si>
  <si>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</si>
  <si>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</si>
  <si>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</si>
  <si>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</si>
  <si>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</si>
  <si>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</si>
  <si>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</si>
  <si>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</si>
  <si>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</si>
  <si>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</si>
  <si>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</si>
  <si>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</si>
  <si>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</si>
  <si>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</si>
  <si>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</si>
  <si>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</si>
  <si>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</si>
  <si>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</si>
  <si>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</si>
  <si>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</si>
  <si>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</si>
  <si>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</si>
  <si>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</si>
  <si>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</si>
  <si>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</si>
  <si>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</si>
  <si>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</si>
  <si>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</si>
  <si>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</si>
  <si>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</si>
  <si>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</si>
  <si>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</si>
  <si>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</si>
  <si>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</si>
  <si>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</si>
  <si>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</si>
  <si>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</si>
  <si>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</si>
  <si>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</si>
  <si>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</si>
  <si>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</si>
  <si>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</si>
  <si>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</si>
  <si>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</si>
  <si>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</si>
  <si>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</si>
  <si>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</si>
  <si>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</si>
  <si>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</si>
  <si>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</si>
  <si>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</si>
  <si>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</si>
  <si>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</si>
  <si>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</si>
  <si>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</si>
  <si>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</si>
  <si>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</si>
  <si>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</si>
  <si>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</si>
  <si>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</si>
  <si>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</si>
  <si>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</si>
  <si>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</si>
  <si>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</si>
  <si>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</si>
  <si>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</si>
  <si>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</si>
  <si>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</si>
  <si>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</si>
  <si>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</si>
  <si>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</si>
  <si>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</si>
  <si>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</si>
  <si>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</si>
  <si>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</si>
  <si>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</si>
  <si>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</si>
  <si>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</si>
  <si>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</si>
  <si>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</si>
  <si>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</si>
  <si>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</si>
  <si>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</si>
  <si>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</si>
  <si>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</si>
  <si>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</si>
  <si>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</si>
  <si>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</si>
  <si>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</si>
  <si>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</si>
  <si>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</si>
  <si>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</si>
  <si>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</si>
  <si>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</si>
  <si>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</si>
  <si>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</si>
  <si>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</si>
  <si>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</si>
  <si>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</si>
  <si>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</si>
  <si>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</si>
  <si>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</si>
  <si>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</si>
  <si>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</si>
  <si>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</si>
  <si>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</si>
  <si>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</si>
  <si>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</si>
  <si>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</si>
  <si>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</si>
  <si>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</si>
  <si>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</si>
  <si>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</si>
  <si>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</si>
  <si>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</si>
  <si>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</si>
  <si>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</si>
  <si>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</si>
  <si>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</si>
  <si>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</si>
  <si>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</si>
  <si>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</si>
  <si>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</si>
  <si>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</si>
  <si>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</si>
  <si>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</si>
  <si>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</si>
  <si>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</si>
  <si>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</si>
  <si>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</si>
  <si>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</si>
  <si>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</si>
  <si>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</si>
  <si>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</si>
  <si>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</si>
  <si>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</si>
  <si>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</si>
  <si>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</si>
  <si>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</si>
  <si>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</si>
  <si>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</si>
  <si>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</si>
  <si>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</si>
  <si>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</si>
  <si>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</si>
  <si>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</si>
  <si>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</si>
  <si>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</si>
  <si>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</si>
  <si>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</si>
  <si>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</si>
  <si>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</si>
  <si>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</si>
  <si>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</si>
  <si>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</si>
  <si>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</si>
  <si>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</si>
  <si>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</si>
  <si>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</si>
  <si>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</si>
  <si>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</si>
  <si>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</si>
  <si>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</si>
  <si>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</si>
  <si>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</si>
  <si>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</si>
  <si>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</si>
  <si>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</si>
  <si>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</si>
  <si>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</si>
  <si>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</si>
  <si>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</si>
  <si>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</si>
  <si>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</si>
  <si>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</si>
  <si>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</si>
  <si>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</si>
  <si>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</si>
  <si>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</si>
  <si>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</si>
  <si>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</si>
  <si>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</si>
  <si>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</si>
  <si>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</si>
  <si>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</si>
  <si>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</si>
  <si>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</si>
  <si>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</si>
  <si>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</si>
  <si>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</si>
  <si>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</si>
  <si>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</si>
  <si>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</si>
  <si>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</si>
  <si>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</si>
  <si>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</si>
  <si>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</si>
  <si>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</si>
  <si>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</si>
  <si>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</si>
  <si>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</si>
  <si>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</si>
  <si>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</si>
  <si>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</si>
  <si>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</si>
  <si>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</si>
  <si>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</si>
  <si>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</si>
  <si>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</si>
  <si>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</si>
  <si>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</si>
  <si>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</si>
  <si>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</si>
  <si>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</si>
  <si>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</si>
  <si>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</si>
  <si>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</si>
  <si>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</si>
  <si>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</si>
  <si>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</si>
  <si>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</si>
  <si>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</si>
  <si>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</si>
  <si>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</si>
  <si>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</si>
  <si>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</si>
  <si>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</si>
  <si>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</si>
  <si>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</si>
  <si>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</si>
  <si>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</si>
  <si>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</si>
  <si>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</si>
  <si>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</si>
  <si>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</si>
  <si>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</si>
  <si>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</si>
  <si>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</si>
  <si>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</si>
  <si>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</si>
  <si>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</si>
  <si>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</si>
  <si>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</si>
  <si>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</si>
  <si>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</si>
  <si>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</si>
  <si>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</si>
  <si>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</si>
  <si>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</si>
  <si>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</si>
  <si>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</si>
  <si>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</si>
  <si>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</si>
  <si>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</si>
  <si>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</si>
  <si>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</si>
  <si>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</si>
  <si>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</si>
  <si>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</si>
  <si>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</si>
  <si>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</si>
  <si>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</si>
  <si>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</si>
  <si>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</si>
  <si>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</si>
  <si>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</si>
  <si>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</si>
  <si>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</si>
  <si>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</si>
  <si>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</si>
  <si>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</si>
  <si>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</si>
  <si>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</si>
  <si>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</si>
  <si>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</si>
  <si>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</si>
  <si>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</si>
  <si>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</si>
  <si>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</si>
  <si>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</si>
  <si>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</si>
  <si>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</si>
  <si>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</si>
  <si>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</si>
  <si>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</si>
  <si>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</si>
  <si>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</si>
  <si>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</si>
  <si>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</si>
  <si>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</si>
  <si>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</si>
  <si>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</si>
  <si>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</si>
  <si>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</si>
  <si>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</si>
  <si>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</si>
  <si>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</si>
  <si>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</si>
  <si>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</si>
  <si>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</si>
  <si>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</si>
  <si>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</si>
  <si>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</si>
  <si>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</si>
  <si>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</si>
  <si>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</si>
  <si>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</si>
  <si>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</si>
  <si>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</si>
  <si>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</si>
  <si>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</si>
  <si>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</si>
  <si>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</si>
  <si>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</si>
  <si>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</si>
  <si>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</si>
  <si>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</si>
  <si>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</si>
  <si>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</si>
  <si>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</si>
  <si>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</si>
  <si>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</si>
  <si>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</si>
  <si>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</si>
  <si>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</si>
  <si>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</si>
  <si>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</si>
  <si>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</si>
  <si>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</si>
  <si>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</si>
  <si>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</si>
  <si>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</si>
  <si>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</si>
  <si>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</si>
  <si>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</si>
  <si>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</si>
  <si>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</si>
  <si>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</si>
  <si>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</si>
  <si>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</si>
  <si>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</si>
  <si>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</si>
  <si>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</si>
  <si>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</si>
  <si>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</si>
  <si>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</si>
  <si>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</si>
  <si>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</si>
  <si>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</si>
  <si>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</si>
  <si>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</si>
  <si>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</si>
  <si>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</si>
  <si>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</si>
  <si>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</si>
  <si>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</si>
  <si>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</si>
  <si>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</si>
  <si>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</si>
  <si>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</si>
  <si>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</si>
  <si>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</si>
  <si>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</si>
  <si>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</si>
  <si>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</si>
  <si>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</si>
  <si>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</si>
  <si>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</si>
  <si>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</si>
  <si>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</si>
  <si>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</si>
  <si>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</si>
  <si>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</si>
  <si>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</si>
  <si>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</si>
  <si>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</si>
  <si>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</si>
  <si>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</si>
  <si>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</si>
  <si>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</si>
  <si>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</si>
  <si>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</si>
  <si>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</si>
  <si>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</si>
  <si>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</si>
  <si>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</si>
  <si>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</si>
  <si>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</si>
  <si>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</si>
  <si>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</si>
  <si>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</si>
  <si>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</si>
  <si>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</si>
  <si>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</si>
  <si>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</si>
  <si>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</si>
  <si>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</si>
  <si>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</si>
  <si>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</si>
  <si>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</si>
  <si>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</si>
  <si>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</si>
  <si>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</si>
  <si>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</si>
  <si>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</si>
  <si>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</si>
  <si>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</si>
  <si>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</si>
  <si>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</si>
  <si>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</si>
  <si>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</si>
  <si>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</si>
  <si>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</si>
  <si>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</si>
  <si>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</si>
  <si>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</si>
  <si>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</si>
  <si>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</si>
  <si>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</si>
  <si>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</si>
  <si>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</si>
  <si>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</si>
  <si>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</si>
  <si>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</si>
  <si>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</si>
  <si>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</si>
  <si>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</si>
  <si>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</si>
  <si>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</si>
  <si>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</si>
  <si>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</si>
  <si>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</si>
  <si>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</si>
  <si>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</si>
  <si>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</si>
  <si>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</si>
  <si>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</si>
  <si>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</si>
  <si>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</si>
  <si>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</si>
  <si>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</si>
  <si>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</si>
  <si>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</si>
  <si>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</si>
  <si>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</si>
  <si>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</si>
  <si>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</si>
  <si>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</si>
  <si>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</si>
  <si>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</si>
  <si>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</si>
  <si>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</si>
  <si>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</si>
  <si>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</si>
  <si>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</si>
  <si>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</si>
  <si>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</si>
  <si>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</si>
  <si>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</si>
  <si>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</si>
  <si>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</si>
  <si>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</si>
  <si>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</si>
  <si>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</si>
  <si>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</si>
  <si>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</si>
  <si>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</si>
  <si>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</si>
  <si>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</si>
  <si>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</si>
  <si>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</si>
  <si>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</si>
  <si>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</si>
  <si>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</si>
  <si>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</si>
  <si>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</si>
  <si>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</si>
  <si>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</si>
  <si>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</si>
  <si>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</si>
  <si>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</si>
  <si>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</si>
  <si>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</si>
  <si>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</si>
  <si>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</si>
  <si>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</si>
  <si>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</si>
  <si>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</si>
  <si>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</si>
  <si>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</si>
  <si>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</si>
  <si>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</si>
  <si>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</si>
  <si>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</si>
  <si>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</si>
  <si>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</si>
  <si>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</si>
  <si>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</si>
  <si>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</si>
  <si>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</si>
  <si>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</si>
  <si>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</si>
  <si>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</si>
  <si>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</si>
  <si>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</si>
  <si>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</si>
  <si>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</si>
  <si>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</si>
  <si>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</si>
  <si>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</si>
  <si>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</si>
  <si>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</si>
  <si>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</si>
  <si>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</si>
  <si>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</si>
  <si>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</si>
  <si>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</si>
  <si>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</si>
  <si>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</si>
  <si>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</si>
  <si>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</si>
  <si>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</si>
  <si>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</si>
  <si>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</si>
  <si>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</si>
  <si>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</si>
  <si>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</si>
  <si>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</si>
  <si>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</si>
  <si>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</si>
  <si>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</si>
  <si>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</si>
  <si>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</si>
  <si>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</si>
  <si>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</si>
  <si>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</si>
  <si>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</si>
  <si>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</si>
  <si>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</si>
  <si>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</si>
  <si>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</si>
  <si>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</si>
  <si>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</si>
  <si>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</si>
  <si>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</si>
  <si>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</si>
  <si>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</si>
  <si>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</si>
  <si>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</si>
  <si>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</si>
  <si>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</si>
  <si>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</si>
  <si>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</si>
  <si>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</si>
  <si>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</si>
  <si>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</si>
  <si>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</si>
  <si>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</si>
  <si>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</si>
  <si>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</si>
  <si>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</si>
  <si>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</si>
  <si>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</si>
  <si>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</si>
  <si>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</si>
  <si>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</si>
  <si>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</si>
  <si>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</si>
  <si>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</si>
  <si>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</si>
  <si>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</si>
  <si>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</si>
  <si>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</si>
  <si>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</si>
  <si>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</si>
  <si>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</si>
  <si>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</si>
  <si>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</si>
  <si>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</si>
  <si>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</si>
  <si>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</si>
  <si>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</si>
  <si>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</si>
  <si>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</si>
  <si>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</si>
  <si>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</si>
  <si>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</si>
  <si>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</si>
  <si>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</si>
  <si>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</si>
  <si>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</si>
  <si>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</si>
  <si>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</si>
  <si>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</si>
  <si>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</si>
  <si>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</si>
  <si>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</si>
  <si>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</si>
  <si>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</si>
  <si>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</si>
  <si>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</si>
  <si>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</si>
  <si>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</si>
  <si>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</si>
  <si>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</si>
  <si>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</si>
  <si>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</si>
  <si>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</si>
  <si>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</si>
  <si>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</si>
  <si>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</si>
  <si>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</si>
  <si>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</si>
  <si>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</si>
  <si>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</si>
  <si>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</si>
  <si>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</si>
  <si>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</si>
  <si>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</si>
  <si>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</si>
  <si>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</si>
  <si>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</si>
  <si>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</si>
  <si>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</si>
  <si>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</si>
  <si>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</si>
  <si>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</si>
  <si>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</si>
  <si>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</si>
  <si>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</si>
  <si>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</si>
  <si>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</si>
  <si>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</si>
  <si>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</si>
  <si>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</si>
  <si>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</si>
  <si>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</si>
  <si>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</si>
  <si>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</si>
  <si>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</si>
  <si>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</si>
  <si>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</si>
  <si>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</si>
  <si>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</si>
  <si>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</si>
  <si>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</si>
  <si>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</si>
  <si>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</si>
  <si>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</si>
  <si>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</si>
  <si>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</si>
  <si>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</si>
  <si>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</si>
  <si>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</si>
  <si>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</si>
  <si>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</si>
  <si>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</si>
  <si>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</si>
  <si>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</si>
  <si>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</si>
  <si>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</si>
  <si>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</si>
  <si>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</si>
  <si>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</si>
  <si>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</si>
  <si>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</si>
  <si>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</si>
  <si>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</si>
  <si>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</si>
  <si>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</si>
  <si>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</si>
  <si>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</si>
  <si>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</si>
  <si>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</si>
  <si>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</si>
  <si>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</si>
  <si>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</si>
  <si>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</si>
  <si>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</si>
  <si>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</si>
  <si>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</si>
  <si>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</si>
  <si>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</si>
  <si>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</si>
  <si>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</si>
  <si>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</si>
  <si>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</si>
  <si>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</si>
  <si>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</si>
  <si>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</si>
  <si>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</si>
  <si>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</si>
  <si>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</si>
  <si>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</si>
  <si>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</si>
  <si>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</si>
  <si>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</si>
  <si>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</si>
  <si>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</si>
  <si>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</si>
  <si>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</si>
  <si>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</si>
  <si>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</si>
  <si>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</si>
  <si>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</si>
  <si>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</si>
  <si>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</si>
  <si>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</si>
  <si>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</si>
  <si>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</si>
  <si>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</si>
  <si>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</si>
  <si>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</si>
  <si>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</si>
  <si>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</si>
  <si>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</si>
  <si>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</si>
  <si>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</si>
  <si>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</si>
  <si>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</si>
  <si>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</si>
  <si>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</si>
  <si>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</si>
  <si>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</si>
  <si>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</si>
  <si>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</si>
  <si>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</si>
  <si>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</si>
  <si>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</si>
  <si>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</si>
  <si>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</si>
  <si>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</si>
  <si>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</si>
  <si>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</si>
  <si>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</si>
  <si>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</si>
  <si>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</si>
  <si>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</si>
  <si>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</si>
  <si>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</si>
  <si>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</si>
  <si>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</si>
  <si>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</si>
  <si>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</si>
  <si>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</si>
  <si>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</si>
  <si>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</si>
  <si>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</si>
  <si>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</si>
  <si>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</si>
  <si>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</si>
  <si>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</si>
  <si>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</si>
  <si>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</si>
  <si>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</si>
  <si>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</si>
  <si>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</si>
  <si>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</si>
  <si>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</si>
  <si>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</si>
  <si>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</si>
  <si>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</si>
  <si>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</si>
  <si>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</si>
  <si>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</si>
  <si>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</si>
  <si>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</si>
  <si>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</si>
  <si>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</si>
  <si>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</si>
  <si>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</si>
  <si>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</si>
  <si>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</si>
  <si>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</si>
  <si>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</si>
  <si>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</si>
  <si>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</si>
  <si>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</si>
  <si>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</si>
  <si>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</si>
  <si>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</si>
  <si>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</si>
  <si>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</si>
  <si>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</si>
  <si>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</si>
  <si>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</si>
  <si>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</si>
  <si>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</si>
  <si>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</si>
  <si>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</si>
  <si>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</si>
  <si>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</si>
  <si>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</si>
  <si>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</si>
  <si>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</si>
  <si>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</si>
  <si>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</si>
  <si>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</si>
  <si>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</si>
  <si>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</si>
  <si>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</si>
  <si>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</si>
  <si>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</si>
  <si>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</si>
  <si>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</si>
  <si>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</si>
  <si>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</si>
  <si>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</si>
  <si>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</si>
  <si>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</si>
  <si>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</si>
  <si>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</si>
  <si>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</si>
  <si>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</si>
  <si>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</si>
  <si>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</si>
  <si>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</si>
  <si>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</si>
  <si>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</si>
  <si>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</si>
  <si>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</si>
  <si>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</si>
  <si>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</si>
  <si>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</si>
  <si>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</si>
  <si>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</si>
  <si>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</si>
  <si>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</si>
  <si>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</si>
  <si>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</si>
  <si>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</si>
  <si>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</si>
  <si>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</si>
  <si>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</si>
  <si>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</si>
  <si>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</si>
  <si>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</si>
  <si>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</si>
  <si>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</si>
  <si>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</si>
  <si>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</si>
  <si>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</si>
  <si>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</si>
  <si>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</si>
  <si>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</si>
  <si>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</si>
  <si>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</si>
  <si>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</si>
  <si>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</si>
  <si>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</si>
  <si>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</si>
  <si>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</si>
  <si>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</si>
  <si>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</si>
  <si>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</si>
  <si>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</si>
  <si>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</si>
  <si>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</si>
  <si>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</si>
  <si>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</si>
  <si>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</si>
  <si>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</si>
  <si>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</si>
  <si>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</si>
  <si>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</si>
  <si>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</si>
  <si>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</si>
  <si>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</si>
  <si>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</si>
  <si>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</si>
  <si>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</si>
  <si>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</si>
  <si>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</si>
  <si>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</si>
  <si>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</si>
  <si>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</si>
  <si>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</si>
  <si>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</si>
  <si>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</si>
  <si>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</si>
  <si>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</si>
  <si>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</si>
  <si>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</si>
  <si>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</si>
  <si>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</si>
  <si>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</si>
  <si>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</si>
  <si>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</si>
  <si>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</si>
  <si>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</si>
  <si>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</si>
  <si>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</si>
  <si>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</si>
  <si>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</si>
  <si>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</si>
  <si>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</si>
  <si>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</si>
  <si>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</si>
  <si>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</si>
  <si>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</si>
  <si>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</si>
  <si>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</si>
  <si>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</si>
  <si>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</si>
  <si>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</si>
  <si>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</si>
  <si>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</si>
  <si>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</si>
  <si>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</si>
  <si>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</si>
  <si>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</si>
  <si>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</si>
  <si>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</si>
  <si>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</si>
  <si>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</si>
  <si>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</si>
  <si>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</si>
  <si>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</si>
  <si>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</si>
  <si>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</si>
  <si>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</si>
  <si>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</si>
  <si>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</si>
  <si>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</si>
  <si>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</si>
  <si>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</si>
  <si>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</si>
  <si>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</si>
  <si>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</si>
  <si>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</si>
  <si>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</si>
  <si>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</si>
  <si>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</si>
  <si>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</si>
  <si>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</si>
  <si>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</si>
  <si>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</si>
  <si>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</si>
  <si>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</si>
  <si>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</si>
  <si>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</si>
  <si>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</si>
  <si>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</si>
  <si>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</si>
  <si>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</si>
  <si>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</si>
  <si>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</si>
  <si>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</si>
  <si>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</si>
  <si>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</si>
  <si>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</si>
  <si>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</si>
  <si>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</si>
  <si>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</si>
  <si>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</si>
  <si>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</si>
  <si>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</si>
  <si>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</si>
  <si>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</si>
  <si>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</si>
  <si>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</si>
  <si>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</si>
  <si>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</si>
  <si>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</si>
  <si>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</si>
  <si>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</si>
  <si>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</si>
  <si>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</si>
  <si>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</si>
  <si>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</si>
  <si>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</si>
  <si>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</si>
  <si>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</si>
  <si>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</si>
  <si>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</si>
  <si>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</si>
  <si>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</si>
  <si>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</si>
  <si>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</si>
  <si>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</si>
  <si>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</si>
  <si>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</si>
  <si>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</si>
  <si>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</si>
  <si>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</si>
  <si>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</si>
  <si>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</si>
  <si>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</si>
  <si>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</si>
  <si>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</si>
  <si>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</si>
  <si>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</si>
  <si>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</si>
  <si>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</si>
  <si>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</si>
  <si>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</si>
  <si>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</si>
  <si>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</si>
  <si>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</si>
  <si>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</si>
  <si>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</si>
  <si>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</si>
  <si>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</si>
  <si>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</si>
  <si>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</si>
  <si>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</si>
  <si>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</si>
  <si>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</si>
  <si>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</si>
  <si>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</si>
  <si>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</si>
  <si>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</si>
  <si>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</si>
  <si>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</si>
  <si>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</si>
  <si>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</si>
  <si>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</si>
  <si>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</si>
  <si>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</si>
  <si>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</si>
  <si>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</si>
  <si>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</si>
  <si>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</si>
  <si>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</si>
  <si>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</si>
  <si>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</si>
  <si>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</si>
  <si>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</si>
  <si>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</si>
  <si>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</si>
  <si>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</si>
  <si>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</si>
  <si>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</si>
  <si>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</si>
  <si>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</si>
  <si>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</si>
  <si>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</si>
  <si>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</si>
  <si>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</si>
  <si>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</si>
  <si>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</si>
  <si>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</si>
  <si>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</si>
  <si>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</si>
  <si>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</si>
  <si>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</si>
  <si>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</si>
  <si>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</si>
  <si>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</si>
  <si>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</si>
  <si>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</si>
  <si>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</si>
  <si>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</si>
  <si>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</si>
  <si>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</si>
  <si>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</si>
  <si>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</si>
  <si>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</si>
  <si>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</si>
  <si>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</si>
  <si>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</si>
  <si>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</si>
  <si>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</si>
  <si>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</si>
  <si>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</si>
  <si>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</si>
  <si>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</si>
  <si>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</si>
  <si>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</si>
  <si>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</si>
  <si>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</si>
  <si>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</si>
  <si>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</si>
  <si>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</si>
  <si>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</si>
  <si>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</si>
  <si>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</si>
  <si>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</si>
  <si>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</si>
  <si>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</si>
  <si>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</si>
  <si>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</si>
  <si>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</si>
  <si>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</si>
  <si>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</si>
  <si>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</si>
  <si>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</si>
  <si>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</si>
  <si>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</si>
  <si>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</si>
  <si>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</si>
  <si>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</si>
  <si>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</si>
  <si>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</si>
  <si>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</si>
  <si>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</si>
  <si>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</si>
  <si>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</si>
  <si>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</si>
  <si>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</si>
  <si>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</si>
  <si>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</si>
  <si>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</si>
  <si>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</si>
  <si>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</si>
  <si>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</si>
  <si>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</si>
  <si>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</si>
  <si>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</si>
  <si>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</si>
  <si>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</si>
  <si>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</si>
  <si>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</si>
  <si>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</si>
  <si>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</si>
  <si>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</si>
  <si>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</si>
  <si>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</si>
  <si>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</si>
  <si>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</si>
  <si>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</si>
  <si>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</si>
  <si>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</si>
  <si>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</si>
  <si>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</si>
  <si>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</si>
  <si>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</si>
  <si>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</si>
  <si>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</si>
  <si>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</si>
  <si>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</si>
  <si>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</si>
  <si>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</si>
  <si>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</si>
  <si>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</si>
  <si>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</si>
  <si>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</si>
  <si>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</si>
  <si>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</si>
  <si>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</si>
  <si>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</si>
  <si>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</si>
  <si>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</si>
  <si>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</si>
  <si>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</si>
  <si>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</si>
  <si>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</si>
  <si>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</si>
  <si>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</si>
  <si>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</si>
  <si>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</si>
  <si>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</si>
  <si>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</si>
  <si>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</si>
  <si>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</si>
  <si>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</si>
  <si>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</si>
  <si>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</si>
  <si>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</si>
  <si>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</si>
  <si>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</si>
  <si>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</si>
  <si>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</si>
  <si>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</si>
  <si>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</si>
  <si>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</si>
  <si>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</si>
  <si>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</si>
  <si>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</si>
  <si>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</si>
  <si>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</si>
  <si>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</si>
  <si>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</si>
  <si>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</si>
  <si>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</si>
  <si>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</si>
  <si>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</si>
  <si>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</si>
  <si>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</si>
  <si>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</si>
  <si>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</si>
  <si>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</si>
  <si>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</si>
  <si>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</si>
  <si>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</si>
  <si>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</si>
  <si>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</si>
  <si>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</si>
  <si>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</si>
  <si>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</si>
  <si>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</si>
  <si>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</si>
  <si>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</si>
  <si>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</si>
  <si>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</si>
  <si>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</si>
  <si>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</si>
  <si>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</si>
  <si>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</si>
  <si>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</si>
  <si>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</si>
  <si>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</si>
  <si>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</si>
  <si>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</si>
  <si>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</si>
  <si>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</si>
  <si>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</si>
  <si>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</si>
  <si>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</si>
  <si>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</si>
  <si>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</si>
  <si>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</si>
  <si>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</si>
  <si>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</si>
  <si>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</si>
  <si>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</si>
  <si>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</si>
  <si>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</si>
  <si>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</si>
  <si>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</si>
  <si>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</si>
  <si>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</si>
  <si>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</si>
  <si>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</si>
  <si>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</si>
  <si>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</si>
  <si>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</si>
  <si>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</si>
  <si>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</si>
  <si>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</si>
  <si>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</si>
  <si>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</si>
  <si>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</si>
  <si>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</si>
  <si>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</si>
  <si>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</si>
  <si>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</si>
  <si>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</si>
  <si>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</si>
  <si>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</si>
  <si>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</si>
  <si>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</si>
  <si>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</si>
  <si>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</si>
  <si>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</si>
  <si>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</si>
  <si>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</si>
  <si>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</si>
  <si>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</si>
  <si>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</si>
  <si>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</si>
  <si>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</si>
  <si>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</si>
  <si>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</si>
  <si>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</si>
  <si>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</si>
  <si>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</si>
  <si>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</si>
  <si>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</si>
  <si>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</si>
  <si>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</si>
  <si>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</si>
  <si>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</si>
  <si>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</si>
  <si>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</si>
  <si>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</si>
  <si>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</si>
  <si>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</si>
  <si>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</si>
  <si>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</si>
  <si>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</si>
  <si>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</si>
  <si>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</si>
  <si>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</si>
  <si>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</si>
  <si>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</si>
  <si>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</si>
  <si>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</si>
  <si>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</si>
  <si>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</si>
  <si>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</si>
  <si>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</si>
  <si>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</si>
  <si>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</si>
  <si>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</si>
  <si>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</si>
  <si>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</si>
  <si>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</si>
  <si>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</si>
  <si>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</si>
  <si>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</si>
  <si>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</si>
  <si>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</si>
  <si>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</si>
  <si>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</si>
  <si>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</si>
  <si>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</si>
  <si>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</si>
  <si>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</si>
  <si>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</si>
  <si>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</si>
  <si>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</si>
  <si>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</si>
  <si>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</si>
  <si>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</si>
  <si>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</si>
  <si>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</si>
  <si>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</si>
  <si>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</si>
  <si>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</si>
  <si>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</si>
  <si>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</si>
  <si>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</si>
  <si>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</si>
  <si>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</si>
  <si>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</si>
  <si>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</si>
  <si>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</si>
  <si>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</si>
  <si>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</si>
  <si>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</si>
  <si>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</si>
  <si>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</si>
  <si>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</si>
  <si>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</si>
  <si>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</si>
  <si>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</si>
  <si>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</si>
  <si>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</si>
  <si>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</si>
  <si>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</si>
  <si>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</si>
  <si>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</si>
  <si>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</si>
  <si>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</si>
  <si>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</si>
  <si>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</si>
  <si>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</si>
  <si>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</si>
  <si>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</si>
  <si>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</si>
  <si>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</si>
  <si>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</si>
  <si>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</si>
  <si>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</si>
  <si>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</si>
  <si>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</si>
  <si>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</si>
  <si>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</si>
  <si>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</si>
  <si>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</si>
  <si>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</si>
  <si>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</si>
  <si>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</si>
  <si>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</si>
  <si>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</si>
  <si>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</si>
  <si>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</si>
  <si>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</si>
  <si>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</si>
  <si>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</si>
  <si>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</si>
  <si>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</si>
  <si>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</si>
  <si>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</si>
  <si>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</si>
  <si>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</si>
  <si>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</si>
  <si>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</si>
  <si>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</si>
  <si>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</si>
  <si>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</si>
  <si>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</si>
  <si>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</si>
  <si>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</si>
  <si>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</si>
  <si>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</si>
  <si>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</si>
  <si>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</si>
  <si>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</si>
  <si>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</si>
  <si>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</si>
  <si>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</si>
  <si>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</si>
  <si>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</si>
  <si>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</si>
  <si>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</si>
  <si>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</si>
  <si>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</si>
  <si>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</si>
  <si>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</si>
  <si>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</si>
  <si>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</si>
  <si>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</si>
  <si>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</si>
  <si>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</si>
  <si>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</si>
  <si>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</si>
  <si>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</si>
  <si>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</si>
  <si>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</si>
  <si>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</si>
  <si>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</si>
  <si>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</si>
  <si>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</si>
  <si>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</si>
  <si>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</si>
  <si>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</si>
  <si>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</si>
  <si>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</si>
  <si>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</si>
  <si>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</si>
  <si>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</si>
  <si>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</si>
  <si>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</si>
  <si>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</si>
  <si>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</si>
  <si>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</si>
  <si>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</si>
  <si>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</si>
  <si>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</si>
  <si>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</si>
  <si>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</si>
  <si>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</si>
  <si>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</si>
  <si>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</si>
  <si>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</si>
  <si>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</si>
  <si>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</si>
  <si>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</si>
  <si>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</si>
  <si>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</si>
  <si>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</si>
  <si>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</si>
  <si>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</si>
  <si>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</si>
  <si>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</si>
  <si>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</si>
  <si>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</si>
  <si>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</si>
  <si>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</si>
  <si>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</si>
  <si>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</si>
  <si>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</si>
  <si>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</si>
  <si>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</si>
  <si>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</si>
  <si>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</si>
  <si>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</si>
  <si>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</si>
  <si>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</si>
  <si>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</si>
  <si>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</si>
  <si>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</si>
  <si>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</si>
  <si>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</si>
  <si>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</si>
  <si>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</si>
  <si>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</si>
  <si>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</si>
  <si>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</si>
  <si>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</si>
  <si>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</si>
  <si>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</si>
  <si>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</si>
  <si>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</si>
  <si>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</si>
  <si>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</si>
  <si>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</si>
  <si>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</si>
  <si>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</si>
  <si>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</si>
  <si>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</si>
  <si>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</si>
  <si>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</si>
  <si>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</si>
  <si>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</si>
  <si>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</si>
  <si>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</si>
  <si>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</si>
  <si>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</si>
  <si>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</si>
  <si>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</si>
  <si>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</si>
  <si>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</si>
  <si>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</si>
  <si>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</si>
  <si>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</si>
  <si>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</si>
  <si>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</si>
  <si>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</si>
  <si>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</si>
  <si>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</si>
  <si>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</si>
  <si>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</si>
  <si>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</si>
  <si>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</si>
  <si>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</si>
  <si>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</si>
  <si>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</si>
  <si>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</si>
  <si>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</si>
  <si>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</si>
  <si>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</si>
  <si>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</si>
  <si>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</si>
  <si>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</si>
  <si>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</si>
  <si>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</si>
  <si>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</si>
  <si>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</si>
  <si>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</si>
  <si>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</si>
  <si>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</si>
  <si>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</si>
  <si>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</si>
  <si>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</si>
  <si>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</si>
  <si>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</si>
  <si>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</si>
  <si>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</si>
  <si>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</si>
  <si>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</si>
  <si>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</si>
  <si>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</si>
  <si>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</si>
  <si>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</si>
  <si>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</si>
  <si>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</si>
  <si>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</si>
  <si>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</si>
  <si>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</si>
  <si>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</si>
  <si>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</si>
  <si>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</si>
  <si>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</si>
  <si>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</si>
  <si>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</si>
  <si>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</si>
  <si>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</si>
  <si>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</si>
  <si>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</si>
  <si>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</si>
  <si>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</si>
  <si>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</si>
  <si>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</si>
  <si>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</si>
  <si>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</si>
  <si>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</si>
  <si>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</si>
  <si>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</si>
  <si>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</si>
  <si>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</si>
  <si>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</si>
  <si>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</si>
  <si>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</si>
  <si>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</si>
  <si>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</si>
  <si>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</si>
  <si>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</si>
  <si>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</si>
  <si>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</si>
  <si>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</si>
  <si>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</si>
  <si>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</si>
  <si>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</si>
  <si>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</si>
  <si>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</si>
  <si>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</si>
  <si>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</si>
  <si>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</si>
  <si>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</si>
  <si>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</si>
  <si>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</si>
  <si>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</si>
  <si>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</si>
  <si>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</si>
  <si>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</si>
  <si>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</si>
  <si>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</si>
  <si>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</si>
  <si>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</si>
  <si>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</si>
  <si>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</si>
  <si>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</si>
  <si>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</si>
  <si>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</si>
  <si>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</si>
  <si>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</si>
  <si>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</si>
  <si>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</si>
  <si>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</si>
  <si>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</si>
  <si>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</si>
  <si>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</si>
  <si>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</si>
  <si>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</si>
  <si>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</si>
  <si>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</si>
  <si>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</si>
  <si>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</si>
  <si>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</si>
  <si>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</si>
  <si>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</si>
  <si>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</si>
  <si>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</si>
  <si>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</si>
  <si>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</si>
  <si>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</si>
  <si>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</si>
  <si>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</si>
  <si>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</si>
  <si>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</si>
  <si>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</si>
  <si>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</si>
  <si>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</si>
  <si>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</si>
  <si>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</si>
  <si>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</si>
  <si>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</si>
  <si>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</si>
  <si>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</si>
  <si>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</si>
  <si>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</si>
  <si>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</si>
  <si>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</si>
  <si>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</si>
  <si>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</si>
  <si>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</si>
  <si>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</si>
  <si>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</si>
  <si>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</si>
  <si>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</si>
  <si>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</si>
  <si>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</si>
  <si>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</si>
  <si>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</si>
  <si>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</si>
  <si>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</si>
  <si>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</si>
  <si>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</si>
  <si>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</si>
  <si>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</si>
  <si>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</si>
  <si>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</si>
  <si>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</si>
  <si>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</si>
  <si>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</si>
  <si>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</si>
  <si>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</si>
  <si>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</si>
  <si>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</si>
  <si>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</si>
  <si>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</si>
  <si>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</si>
  <si>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</si>
  <si>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</si>
  <si>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</si>
  <si>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</si>
  <si>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</si>
  <si>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</si>
  <si>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</si>
  <si>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</si>
  <si>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</si>
  <si>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</si>
  <si>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</si>
  <si>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</si>
  <si>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</si>
  <si>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</si>
  <si>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</si>
  <si>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</si>
  <si>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</si>
  <si>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</si>
  <si>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</si>
  <si>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</si>
  <si>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</si>
  <si>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</si>
  <si>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</si>
  <si>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</si>
  <si>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</si>
  <si>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</si>
  <si>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</si>
  <si>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</si>
  <si>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</si>
  <si>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</si>
  <si>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2021-50-10001281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</si>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</sst>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741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900545238</v>
      </c>
      <c r="C20" s="5"/>
      <c r="D20" s="73"/>
      <c r="E20" s="5"/>
      <c r="F20" s="5"/>
      <c r="G20" s="5"/>
      <c r="H20" s="184"/>
      <c r="I20" s="147" t="s">
        <v>741</v>
      </c>
      <c r="J20" s="148" t="s">
        <v>759</v>
      </c>
      <c r="K20" s="149">
        <v>460944540</v>
      </c>
      <c r="L20" s="150">
        <v>44194</v>
      </c>
      <c r="M20" s="150">
        <v>44561</v>
      </c>
      <c r="N20" s="133">
        <f>+(M20-L20)/30</f>
        <v>12.233333333333333</v>
      </c>
      <c r="O20" s="136"/>
      <c r="U20" s="132"/>
      <c r="V20" s="105">
        <f ca="1">NOW()</f>
        <v>44194.734467939816</v>
      </c>
      <c r="W20" s="105">
        <f ca="1">NOW()</f>
        <v>44194.734467939816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FORJAR PARA EL FUTURO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2679</v>
      </c>
      <c r="C48" s="112" t="s">
        <v>31</v>
      </c>
      <c r="D48" s="110" t="s">
        <v>2700</v>
      </c>
      <c r="E48" s="143">
        <v>42191</v>
      </c>
      <c r="F48" s="143">
        <v>42329</v>
      </c>
      <c r="G48" s="158">
        <f>IF(AND(E48&lt;&gt;"",F48&lt;&gt;""),((F48-E48)/30),"")</f>
        <v>4.5999999999999996</v>
      </c>
      <c r="H48" s="114" t="s">
        <v>2681</v>
      </c>
      <c r="I48" s="113" t="s">
        <v>741</v>
      </c>
      <c r="J48" s="113" t="s">
        <v>90</v>
      </c>
      <c r="K48" s="116">
        <v>663390000</v>
      </c>
      <c r="L48" s="115" t="s">
        <v>26</v>
      </c>
      <c r="M48" s="117">
        <v>0.3</v>
      </c>
      <c r="N48" s="115" t="s">
        <v>27</v>
      </c>
      <c r="O48" s="115" t="s">
        <v>1148</v>
      </c>
      <c r="P48" s="78"/>
    </row>
    <row r="49" spans="1:16" s="6" customFormat="1" ht="24.75" customHeight="1" x14ac:dyDescent="0.25">
      <c r="A49" s="141">
        <v>2</v>
      </c>
      <c r="B49" s="121" t="s">
        <v>2676</v>
      </c>
      <c r="C49" s="112" t="s">
        <v>31</v>
      </c>
      <c r="D49" s="120" t="s">
        <v>2697</v>
      </c>
      <c r="E49" s="143">
        <v>42003</v>
      </c>
      <c r="F49" s="143">
        <v>42369</v>
      </c>
      <c r="G49" s="158">
        <f t="shared" ref="G49:G50" si="2">IF(AND(E49&lt;&gt;"",F49&lt;&gt;""),((F49-E49)/30),"")</f>
        <v>12.2</v>
      </c>
      <c r="H49" s="121" t="s">
        <v>2678</v>
      </c>
      <c r="I49" s="113" t="s">
        <v>741</v>
      </c>
      <c r="J49" s="113" t="s">
        <v>90</v>
      </c>
      <c r="K49" s="122">
        <v>2773216450</v>
      </c>
      <c r="L49" s="115" t="s">
        <v>26</v>
      </c>
      <c r="M49" s="117">
        <v>0.3</v>
      </c>
      <c r="N49" s="115" t="s">
        <v>27</v>
      </c>
      <c r="O49" s="115" t="s">
        <v>26</v>
      </c>
      <c r="P49" s="78"/>
    </row>
    <row r="50" spans="1:16" s="6" customFormat="1" ht="24.75" customHeight="1" x14ac:dyDescent="0.25">
      <c r="A50" s="141">
        <v>3</v>
      </c>
      <c r="B50" s="121" t="s">
        <v>2679</v>
      </c>
      <c r="C50" s="112" t="s">
        <v>31</v>
      </c>
      <c r="D50" s="120" t="s">
        <v>2699</v>
      </c>
      <c r="E50" s="143">
        <v>42191</v>
      </c>
      <c r="F50" s="143">
        <v>42329</v>
      </c>
      <c r="G50" s="158">
        <f t="shared" si="2"/>
        <v>4.5999999999999996</v>
      </c>
      <c r="H50" s="121" t="s">
        <v>2681</v>
      </c>
      <c r="I50" s="113" t="s">
        <v>741</v>
      </c>
      <c r="J50" s="113" t="s">
        <v>761</v>
      </c>
      <c r="K50" s="122">
        <v>512851500</v>
      </c>
      <c r="L50" s="115" t="s">
        <v>26</v>
      </c>
      <c r="M50" s="117">
        <v>0.3</v>
      </c>
      <c r="N50" s="115" t="s">
        <v>27</v>
      </c>
      <c r="O50" s="115" t="s">
        <v>1148</v>
      </c>
      <c r="P50" s="78"/>
    </row>
    <row r="51" spans="1:16" s="6" customFormat="1" ht="24.75" customHeight="1" outlineLevel="1" x14ac:dyDescent="0.25">
      <c r="A51" s="141">
        <v>4</v>
      </c>
      <c r="B51" s="121" t="s">
        <v>2679</v>
      </c>
      <c r="C51" s="112" t="s">
        <v>31</v>
      </c>
      <c r="D51" s="120" t="s">
        <v>2699</v>
      </c>
      <c r="E51" s="143">
        <v>42191</v>
      </c>
      <c r="F51" s="143">
        <v>42329</v>
      </c>
      <c r="G51" s="158">
        <f t="shared" ref="G51:G107" si="3">IF(AND(E51&lt;&gt;"",F51&lt;&gt;""),((F51-E51)/30),"")</f>
        <v>4.5999999999999996</v>
      </c>
      <c r="H51" s="121" t="s">
        <v>2681</v>
      </c>
      <c r="I51" s="113" t="s">
        <v>741</v>
      </c>
      <c r="J51" s="113" t="s">
        <v>746</v>
      </c>
      <c r="K51" s="122">
        <v>512851500</v>
      </c>
      <c r="L51" s="115" t="s">
        <v>26</v>
      </c>
      <c r="M51" s="117">
        <v>0.3</v>
      </c>
      <c r="N51" s="115" t="s">
        <v>27</v>
      </c>
      <c r="O51" s="115" t="s">
        <v>1148</v>
      </c>
      <c r="P51" s="78"/>
    </row>
    <row r="52" spans="1:16" s="7" customFormat="1" ht="24.75" customHeight="1" outlineLevel="1" x14ac:dyDescent="0.25">
      <c r="A52" s="142">
        <v>5</v>
      </c>
      <c r="B52" s="111" t="s">
        <v>2682</v>
      </c>
      <c r="C52" s="112" t="s">
        <v>31</v>
      </c>
      <c r="D52" s="110" t="s">
        <v>2687</v>
      </c>
      <c r="E52" s="143">
        <v>43651</v>
      </c>
      <c r="F52" s="143">
        <v>43818</v>
      </c>
      <c r="G52" s="158">
        <f t="shared" si="3"/>
        <v>5.5666666666666664</v>
      </c>
      <c r="H52" s="119" t="s">
        <v>2691</v>
      </c>
      <c r="I52" s="113" t="s">
        <v>741</v>
      </c>
      <c r="J52" s="113" t="s">
        <v>759</v>
      </c>
      <c r="K52" s="116">
        <v>739601799</v>
      </c>
      <c r="L52" s="115" t="s">
        <v>1148</v>
      </c>
      <c r="M52" s="117">
        <v>1</v>
      </c>
      <c r="N52" s="123" t="s">
        <v>27</v>
      </c>
      <c r="O52" s="115" t="s">
        <v>1148</v>
      </c>
      <c r="P52" s="79"/>
    </row>
    <row r="53" spans="1:16" s="7" customFormat="1" ht="24.75" customHeight="1" outlineLevel="1" x14ac:dyDescent="0.25">
      <c r="A53" s="142">
        <v>6</v>
      </c>
      <c r="B53" s="111" t="s">
        <v>2682</v>
      </c>
      <c r="C53" s="112" t="s">
        <v>31</v>
      </c>
      <c r="D53" s="110" t="s">
        <v>2687</v>
      </c>
      <c r="E53" s="143">
        <v>43651</v>
      </c>
      <c r="F53" s="143">
        <v>43818</v>
      </c>
      <c r="G53" s="158">
        <f t="shared" si="3"/>
        <v>5.5666666666666664</v>
      </c>
      <c r="H53" s="119" t="s">
        <v>2691</v>
      </c>
      <c r="I53" s="113" t="s">
        <v>741</v>
      </c>
      <c r="J53" s="113" t="s">
        <v>767</v>
      </c>
      <c r="K53" s="116">
        <v>739601799</v>
      </c>
      <c r="L53" s="115" t="s">
        <v>1148</v>
      </c>
      <c r="M53" s="117">
        <v>1</v>
      </c>
      <c r="N53" s="123" t="s">
        <v>27</v>
      </c>
      <c r="O53" s="115" t="s">
        <v>1148</v>
      </c>
      <c r="P53" s="79"/>
    </row>
    <row r="54" spans="1:16" s="7" customFormat="1" ht="24.75" customHeight="1" outlineLevel="1" x14ac:dyDescent="0.25">
      <c r="A54" s="142">
        <v>7</v>
      </c>
      <c r="B54" s="111" t="s">
        <v>2682</v>
      </c>
      <c r="C54" s="112" t="s">
        <v>31</v>
      </c>
      <c r="D54" s="110" t="s">
        <v>2687</v>
      </c>
      <c r="E54" s="143">
        <v>43651</v>
      </c>
      <c r="F54" s="143">
        <v>43818</v>
      </c>
      <c r="G54" s="158">
        <f t="shared" si="3"/>
        <v>5.5666666666666664</v>
      </c>
      <c r="H54" s="114" t="s">
        <v>2691</v>
      </c>
      <c r="I54" s="113" t="s">
        <v>741</v>
      </c>
      <c r="J54" s="113" t="s">
        <v>755</v>
      </c>
      <c r="K54" s="118">
        <v>739601799</v>
      </c>
      <c r="L54" s="115" t="s">
        <v>1148</v>
      </c>
      <c r="M54" s="117">
        <v>1</v>
      </c>
      <c r="N54" s="123" t="s">
        <v>27</v>
      </c>
      <c r="O54" s="115" t="s">
        <v>1148</v>
      </c>
      <c r="P54" s="79"/>
    </row>
    <row r="55" spans="1:16" s="7" customFormat="1" ht="24.75" customHeight="1" outlineLevel="1" x14ac:dyDescent="0.25">
      <c r="A55" s="142">
        <v>8</v>
      </c>
      <c r="B55" s="111" t="s">
        <v>2682</v>
      </c>
      <c r="C55" s="112" t="s">
        <v>31</v>
      </c>
      <c r="D55" s="110" t="s">
        <v>2687</v>
      </c>
      <c r="E55" s="143">
        <v>43651</v>
      </c>
      <c r="F55" s="143">
        <v>43818</v>
      </c>
      <c r="G55" s="158">
        <f t="shared" si="3"/>
        <v>5.5666666666666664</v>
      </c>
      <c r="H55" s="114" t="s">
        <v>2691</v>
      </c>
      <c r="I55" s="113" t="s">
        <v>741</v>
      </c>
      <c r="J55" s="113" t="s">
        <v>762</v>
      </c>
      <c r="K55" s="118">
        <v>739601799</v>
      </c>
      <c r="L55" s="115" t="s">
        <v>1148</v>
      </c>
      <c r="M55" s="117">
        <v>1</v>
      </c>
      <c r="N55" s="123" t="s">
        <v>27</v>
      </c>
      <c r="O55" s="115" t="s">
        <v>1148</v>
      </c>
      <c r="P55" s="79"/>
    </row>
    <row r="56" spans="1:16" s="7" customFormat="1" ht="24.75" customHeight="1" outlineLevel="1" x14ac:dyDescent="0.25">
      <c r="A56" s="142">
        <v>9</v>
      </c>
      <c r="B56" s="111" t="s">
        <v>2682</v>
      </c>
      <c r="C56" s="112" t="s">
        <v>31</v>
      </c>
      <c r="D56" s="110" t="s">
        <v>2687</v>
      </c>
      <c r="E56" s="143">
        <v>43651</v>
      </c>
      <c r="F56" s="143">
        <v>43818</v>
      </c>
      <c r="G56" s="158">
        <f t="shared" si="3"/>
        <v>5.5666666666666664</v>
      </c>
      <c r="H56" s="114" t="s">
        <v>2691</v>
      </c>
      <c r="I56" s="113" t="s">
        <v>741</v>
      </c>
      <c r="J56" s="113" t="s">
        <v>416</v>
      </c>
      <c r="K56" s="118">
        <v>739601799</v>
      </c>
      <c r="L56" s="115" t="s">
        <v>1148</v>
      </c>
      <c r="M56" s="117">
        <v>1</v>
      </c>
      <c r="N56" s="123" t="s">
        <v>27</v>
      </c>
      <c r="O56" s="115" t="s">
        <v>1148</v>
      </c>
      <c r="P56" s="79"/>
    </row>
    <row r="57" spans="1:16" s="7" customFormat="1" ht="24.75" customHeight="1" outlineLevel="1" x14ac:dyDescent="0.25">
      <c r="A57" s="142">
        <v>10</v>
      </c>
      <c r="B57" s="121" t="s">
        <v>2682</v>
      </c>
      <c r="C57" s="65" t="s">
        <v>31</v>
      </c>
      <c r="D57" s="63" t="s">
        <v>2688</v>
      </c>
      <c r="E57" s="143">
        <v>43819</v>
      </c>
      <c r="F57" s="143">
        <v>43921</v>
      </c>
      <c r="G57" s="158">
        <f t="shared" si="3"/>
        <v>3.4</v>
      </c>
      <c r="H57" s="64" t="s">
        <v>2692</v>
      </c>
      <c r="I57" s="63" t="s">
        <v>741</v>
      </c>
      <c r="J57" s="63" t="s">
        <v>757</v>
      </c>
      <c r="K57" s="66">
        <v>139528368</v>
      </c>
      <c r="L57" s="65" t="s">
        <v>1148</v>
      </c>
      <c r="M57" s="117">
        <v>1</v>
      </c>
      <c r="N57" s="123" t="s">
        <v>27</v>
      </c>
      <c r="O57" s="65" t="s">
        <v>1148</v>
      </c>
      <c r="P57" s="79"/>
    </row>
    <row r="58" spans="1:16" s="7" customFormat="1" ht="24.75" customHeight="1" outlineLevel="1" x14ac:dyDescent="0.25">
      <c r="A58" s="142">
        <v>11</v>
      </c>
      <c r="B58" s="121" t="s">
        <v>2682</v>
      </c>
      <c r="C58" s="65" t="s">
        <v>31</v>
      </c>
      <c r="D58" s="63" t="s">
        <v>2689</v>
      </c>
      <c r="E58" s="143">
        <v>43819</v>
      </c>
      <c r="F58" s="143">
        <v>43921</v>
      </c>
      <c r="G58" s="158">
        <f t="shared" si="3"/>
        <v>3.4</v>
      </c>
      <c r="H58" s="64" t="s">
        <v>2692</v>
      </c>
      <c r="I58" s="63" t="s">
        <v>741</v>
      </c>
      <c r="J58" s="63" t="s">
        <v>762</v>
      </c>
      <c r="K58" s="66">
        <v>360772015</v>
      </c>
      <c r="L58" s="65" t="s">
        <v>1148</v>
      </c>
      <c r="M58" s="117">
        <v>1</v>
      </c>
      <c r="N58" s="123" t="s">
        <v>27</v>
      </c>
      <c r="O58" s="65" t="s">
        <v>1148</v>
      </c>
      <c r="P58" s="79"/>
    </row>
    <row r="59" spans="1:16" s="7" customFormat="1" ht="24.75" customHeight="1" outlineLevel="1" x14ac:dyDescent="0.25">
      <c r="A59" s="142">
        <v>12</v>
      </c>
      <c r="B59" s="121" t="s">
        <v>2682</v>
      </c>
      <c r="C59" s="65" t="s">
        <v>31</v>
      </c>
      <c r="D59" s="63" t="s">
        <v>2689</v>
      </c>
      <c r="E59" s="143">
        <v>43819</v>
      </c>
      <c r="F59" s="143">
        <v>43921</v>
      </c>
      <c r="G59" s="158">
        <f t="shared" si="3"/>
        <v>3.4</v>
      </c>
      <c r="H59" s="64" t="s">
        <v>2692</v>
      </c>
      <c r="I59" s="63" t="s">
        <v>741</v>
      </c>
      <c r="J59" s="63" t="s">
        <v>759</v>
      </c>
      <c r="K59" s="66">
        <v>360772015</v>
      </c>
      <c r="L59" s="65" t="s">
        <v>1148</v>
      </c>
      <c r="M59" s="117">
        <v>1</v>
      </c>
      <c r="N59" s="123" t="s">
        <v>27</v>
      </c>
      <c r="O59" s="65" t="s">
        <v>1148</v>
      </c>
      <c r="P59" s="79"/>
    </row>
    <row r="60" spans="1:16" s="7" customFormat="1" ht="24.75" customHeight="1" outlineLevel="1" x14ac:dyDescent="0.25">
      <c r="A60" s="142">
        <v>13</v>
      </c>
      <c r="B60" s="121" t="s">
        <v>2682</v>
      </c>
      <c r="C60" s="65" t="s">
        <v>31</v>
      </c>
      <c r="D60" s="63" t="s">
        <v>2689</v>
      </c>
      <c r="E60" s="143">
        <v>43819</v>
      </c>
      <c r="F60" s="143">
        <v>43921</v>
      </c>
      <c r="G60" s="158">
        <f t="shared" si="3"/>
        <v>3.4</v>
      </c>
      <c r="H60" s="64" t="s">
        <v>2692</v>
      </c>
      <c r="I60" s="63" t="s">
        <v>741</v>
      </c>
      <c r="J60" s="63" t="s">
        <v>416</v>
      </c>
      <c r="K60" s="66">
        <v>360772015</v>
      </c>
      <c r="L60" s="65" t="s">
        <v>1148</v>
      </c>
      <c r="M60" s="117">
        <v>1</v>
      </c>
      <c r="N60" s="123" t="s">
        <v>27</v>
      </c>
      <c r="O60" s="65" t="s">
        <v>1148</v>
      </c>
      <c r="P60" s="79"/>
    </row>
    <row r="61" spans="1:16" s="7" customFormat="1" ht="24.75" customHeight="1" outlineLevel="1" x14ac:dyDescent="0.25">
      <c r="A61" s="142">
        <v>14</v>
      </c>
      <c r="B61" s="121" t="s">
        <v>2682</v>
      </c>
      <c r="C61" s="65" t="s">
        <v>31</v>
      </c>
      <c r="D61" s="63" t="s">
        <v>2689</v>
      </c>
      <c r="E61" s="143">
        <v>43819</v>
      </c>
      <c r="F61" s="143">
        <v>43921</v>
      </c>
      <c r="G61" s="158">
        <f t="shared" si="3"/>
        <v>3.4</v>
      </c>
      <c r="H61" s="64" t="s">
        <v>2692</v>
      </c>
      <c r="I61" s="63" t="s">
        <v>741</v>
      </c>
      <c r="J61" s="63" t="s">
        <v>755</v>
      </c>
      <c r="K61" s="66">
        <v>360772015</v>
      </c>
      <c r="L61" s="65" t="s">
        <v>1148</v>
      </c>
      <c r="M61" s="117">
        <v>1</v>
      </c>
      <c r="N61" s="123" t="s">
        <v>27</v>
      </c>
      <c r="O61" s="65" t="s">
        <v>1148</v>
      </c>
      <c r="P61" s="79"/>
    </row>
    <row r="62" spans="1:16" s="7" customFormat="1" ht="24.75" customHeight="1" outlineLevel="1" x14ac:dyDescent="0.25">
      <c r="A62" s="142">
        <v>15</v>
      </c>
      <c r="B62" s="121" t="s">
        <v>2682</v>
      </c>
      <c r="C62" s="65" t="s">
        <v>31</v>
      </c>
      <c r="D62" s="63" t="s">
        <v>2689</v>
      </c>
      <c r="E62" s="143">
        <v>43819</v>
      </c>
      <c r="F62" s="143">
        <v>43921</v>
      </c>
      <c r="G62" s="158">
        <f t="shared" si="3"/>
        <v>3.4</v>
      </c>
      <c r="H62" s="64" t="s">
        <v>2692</v>
      </c>
      <c r="I62" s="63" t="s">
        <v>741</v>
      </c>
      <c r="J62" s="63" t="s">
        <v>767</v>
      </c>
      <c r="K62" s="66">
        <v>360772015</v>
      </c>
      <c r="L62" s="65" t="s">
        <v>1148</v>
      </c>
      <c r="M62" s="117">
        <v>1</v>
      </c>
      <c r="N62" s="123" t="s">
        <v>27</v>
      </c>
      <c r="O62" s="65" t="s">
        <v>1148</v>
      </c>
      <c r="P62" s="79"/>
    </row>
    <row r="63" spans="1:16" s="7" customFormat="1" ht="24.75" customHeight="1" outlineLevel="1" x14ac:dyDescent="0.25">
      <c r="A63" s="142">
        <v>16</v>
      </c>
      <c r="B63" s="121" t="s">
        <v>2682</v>
      </c>
      <c r="C63" s="65" t="s">
        <v>31</v>
      </c>
      <c r="D63" s="63" t="s">
        <v>2690</v>
      </c>
      <c r="E63" s="143">
        <v>43922</v>
      </c>
      <c r="F63" s="143">
        <v>44165</v>
      </c>
      <c r="G63" s="158">
        <f t="shared" si="3"/>
        <v>8.1</v>
      </c>
      <c r="H63" s="64" t="s">
        <v>2693</v>
      </c>
      <c r="I63" s="63" t="s">
        <v>741</v>
      </c>
      <c r="J63" s="63" t="s">
        <v>757</v>
      </c>
      <c r="K63" s="66">
        <v>1664450901</v>
      </c>
      <c r="L63" s="65" t="s">
        <v>1148</v>
      </c>
      <c r="M63" s="117">
        <v>1</v>
      </c>
      <c r="N63" s="123" t="s">
        <v>27</v>
      </c>
      <c r="O63" s="65" t="s">
        <v>1148</v>
      </c>
      <c r="P63" s="79"/>
    </row>
    <row r="64" spans="1:16" s="7" customFormat="1" ht="24.75" customHeight="1" outlineLevel="1" x14ac:dyDescent="0.25">
      <c r="A64" s="142">
        <v>17</v>
      </c>
      <c r="B64" s="121" t="s">
        <v>2682</v>
      </c>
      <c r="C64" s="65" t="s">
        <v>31</v>
      </c>
      <c r="D64" s="63" t="s">
        <v>2690</v>
      </c>
      <c r="E64" s="143">
        <v>43922</v>
      </c>
      <c r="F64" s="143">
        <v>44165</v>
      </c>
      <c r="G64" s="158">
        <f t="shared" si="3"/>
        <v>8.1</v>
      </c>
      <c r="H64" s="64" t="s">
        <v>2693</v>
      </c>
      <c r="I64" s="63" t="s">
        <v>741</v>
      </c>
      <c r="J64" s="63" t="s">
        <v>759</v>
      </c>
      <c r="K64" s="66">
        <v>1664450901</v>
      </c>
      <c r="L64" s="65" t="s">
        <v>1148</v>
      </c>
      <c r="M64" s="117">
        <v>1</v>
      </c>
      <c r="N64" s="123" t="s">
        <v>27</v>
      </c>
      <c r="O64" s="65" t="s">
        <v>1148</v>
      </c>
      <c r="P64" s="79"/>
    </row>
    <row r="65" spans="1:16" s="7" customFormat="1" ht="24.75" customHeight="1" outlineLevel="1" x14ac:dyDescent="0.25">
      <c r="A65" s="142">
        <v>18</v>
      </c>
      <c r="B65" s="121" t="s">
        <v>2682</v>
      </c>
      <c r="C65" s="65" t="s">
        <v>31</v>
      </c>
      <c r="D65" s="63" t="s">
        <v>2690</v>
      </c>
      <c r="E65" s="143">
        <v>43922</v>
      </c>
      <c r="F65" s="143">
        <v>44165</v>
      </c>
      <c r="G65" s="158">
        <f t="shared" si="3"/>
        <v>8.1</v>
      </c>
      <c r="H65" s="64" t="s">
        <v>2693</v>
      </c>
      <c r="I65" s="63" t="s">
        <v>741</v>
      </c>
      <c r="J65" s="63" t="s">
        <v>762</v>
      </c>
      <c r="K65" s="66">
        <v>1664450901</v>
      </c>
      <c r="L65" s="65" t="s">
        <v>1148</v>
      </c>
      <c r="M65" s="117">
        <v>1</v>
      </c>
      <c r="N65" s="123" t="s">
        <v>27</v>
      </c>
      <c r="O65" s="65" t="s">
        <v>1148</v>
      </c>
      <c r="P65" s="79"/>
    </row>
    <row r="66" spans="1:16" s="7" customFormat="1" ht="24.75" customHeight="1" outlineLevel="1" x14ac:dyDescent="0.25">
      <c r="A66" s="142">
        <v>19</v>
      </c>
      <c r="B66" s="121" t="s">
        <v>2682</v>
      </c>
      <c r="C66" s="65" t="s">
        <v>31</v>
      </c>
      <c r="D66" s="63" t="s">
        <v>2690</v>
      </c>
      <c r="E66" s="143">
        <v>43922</v>
      </c>
      <c r="F66" s="143">
        <v>44165</v>
      </c>
      <c r="G66" s="158">
        <f t="shared" si="3"/>
        <v>8.1</v>
      </c>
      <c r="H66" s="64" t="s">
        <v>2693</v>
      </c>
      <c r="I66" s="63" t="s">
        <v>741</v>
      </c>
      <c r="J66" s="63" t="s">
        <v>755</v>
      </c>
      <c r="K66" s="66">
        <v>1664450901</v>
      </c>
      <c r="L66" s="65" t="s">
        <v>1148</v>
      </c>
      <c r="M66" s="117">
        <v>1</v>
      </c>
      <c r="N66" s="123" t="s">
        <v>27</v>
      </c>
      <c r="O66" s="65" t="s">
        <v>1148</v>
      </c>
      <c r="P66" s="79"/>
    </row>
    <row r="67" spans="1:16" s="7" customFormat="1" ht="24.75" customHeight="1" outlineLevel="1" x14ac:dyDescent="0.25">
      <c r="A67" s="142">
        <v>20</v>
      </c>
      <c r="B67" s="121" t="s">
        <v>2682</v>
      </c>
      <c r="C67" s="65" t="s">
        <v>31</v>
      </c>
      <c r="D67" s="63" t="s">
        <v>2690</v>
      </c>
      <c r="E67" s="143">
        <v>43922</v>
      </c>
      <c r="F67" s="143">
        <v>44165</v>
      </c>
      <c r="G67" s="158">
        <f t="shared" si="3"/>
        <v>8.1</v>
      </c>
      <c r="H67" s="64" t="s">
        <v>2693</v>
      </c>
      <c r="I67" s="63" t="s">
        <v>741</v>
      </c>
      <c r="J67" s="63" t="s">
        <v>767</v>
      </c>
      <c r="K67" s="66">
        <v>1664450901</v>
      </c>
      <c r="L67" s="65" t="s">
        <v>1148</v>
      </c>
      <c r="M67" s="117">
        <v>1</v>
      </c>
      <c r="N67" s="123" t="s">
        <v>27</v>
      </c>
      <c r="O67" s="65" t="s">
        <v>1148</v>
      </c>
      <c r="P67" s="79"/>
    </row>
    <row r="68" spans="1:16" s="7" customFormat="1" ht="24.75" customHeight="1" outlineLevel="1" x14ac:dyDescent="0.25">
      <c r="A68" s="142">
        <v>21</v>
      </c>
      <c r="B68" s="121" t="s">
        <v>2682</v>
      </c>
      <c r="C68" s="65" t="s">
        <v>31</v>
      </c>
      <c r="D68" s="63" t="s">
        <v>2690</v>
      </c>
      <c r="E68" s="143">
        <v>43922</v>
      </c>
      <c r="F68" s="143">
        <v>44165</v>
      </c>
      <c r="G68" s="158">
        <f t="shared" si="3"/>
        <v>8.1</v>
      </c>
      <c r="H68" s="64" t="s">
        <v>2693</v>
      </c>
      <c r="I68" s="63" t="s">
        <v>741</v>
      </c>
      <c r="J68" s="63" t="s">
        <v>416</v>
      </c>
      <c r="K68" s="66">
        <v>1664450901</v>
      </c>
      <c r="L68" s="65" t="s">
        <v>1148</v>
      </c>
      <c r="M68" s="117">
        <v>1</v>
      </c>
      <c r="N68" s="123" t="s">
        <v>27</v>
      </c>
      <c r="O68" s="65" t="s">
        <v>1148</v>
      </c>
      <c r="P68" s="79"/>
    </row>
    <row r="69" spans="1:16" s="7" customFormat="1" ht="24.75" customHeight="1" outlineLevel="1" x14ac:dyDescent="0.25">
      <c r="A69" s="142">
        <v>22</v>
      </c>
      <c r="B69" s="121" t="s">
        <v>2679</v>
      </c>
      <c r="C69" s="65" t="s">
        <v>31</v>
      </c>
      <c r="D69" s="63" t="s">
        <v>2694</v>
      </c>
      <c r="E69" s="143">
        <v>42191</v>
      </c>
      <c r="F69" s="143">
        <v>42329</v>
      </c>
      <c r="G69" s="158">
        <f t="shared" si="3"/>
        <v>4.5999999999999996</v>
      </c>
      <c r="H69" s="121" t="s">
        <v>2695</v>
      </c>
      <c r="I69" s="63" t="s">
        <v>741</v>
      </c>
      <c r="J69" s="63" t="s">
        <v>744</v>
      </c>
      <c r="K69" s="122">
        <v>433755000</v>
      </c>
      <c r="L69" s="65" t="s">
        <v>26</v>
      </c>
      <c r="M69" s="117">
        <v>0.3</v>
      </c>
      <c r="N69" s="65" t="s">
        <v>27</v>
      </c>
      <c r="O69" s="65" t="s">
        <v>1148</v>
      </c>
      <c r="P69" s="79"/>
    </row>
    <row r="70" spans="1:16" s="7" customFormat="1" ht="24.75" customHeight="1" outlineLevel="1" x14ac:dyDescent="0.25">
      <c r="A70" s="142">
        <v>23</v>
      </c>
      <c r="B70" s="121" t="s">
        <v>2679</v>
      </c>
      <c r="C70" s="65" t="s">
        <v>31</v>
      </c>
      <c r="D70" s="63" t="s">
        <v>2694</v>
      </c>
      <c r="E70" s="143">
        <v>42191</v>
      </c>
      <c r="F70" s="143">
        <v>42329</v>
      </c>
      <c r="G70" s="158">
        <f t="shared" si="3"/>
        <v>4.5999999999999996</v>
      </c>
      <c r="H70" s="121" t="s">
        <v>2695</v>
      </c>
      <c r="I70" s="63" t="s">
        <v>741</v>
      </c>
      <c r="J70" s="63" t="s">
        <v>724</v>
      </c>
      <c r="K70" s="122">
        <v>433755000</v>
      </c>
      <c r="L70" s="65" t="s">
        <v>26</v>
      </c>
      <c r="M70" s="117">
        <v>0.3</v>
      </c>
      <c r="N70" s="65" t="s">
        <v>27</v>
      </c>
      <c r="O70" s="65" t="s">
        <v>1148</v>
      </c>
      <c r="P70" s="79"/>
    </row>
    <row r="71" spans="1:16" s="7" customFormat="1" ht="24.75" customHeight="1" outlineLevel="1" x14ac:dyDescent="0.25">
      <c r="A71" s="142">
        <v>24</v>
      </c>
      <c r="B71" s="121" t="s">
        <v>2679</v>
      </c>
      <c r="C71" s="65" t="s">
        <v>31</v>
      </c>
      <c r="D71" s="63" t="s">
        <v>2694</v>
      </c>
      <c r="E71" s="143">
        <v>42191</v>
      </c>
      <c r="F71" s="143">
        <v>42329</v>
      </c>
      <c r="G71" s="158">
        <f t="shared" si="3"/>
        <v>4.5999999999999996</v>
      </c>
      <c r="H71" s="121" t="s">
        <v>2695</v>
      </c>
      <c r="I71" s="63" t="s">
        <v>741</v>
      </c>
      <c r="J71" s="63" t="s">
        <v>752</v>
      </c>
      <c r="K71" s="122">
        <v>433755000</v>
      </c>
      <c r="L71" s="65" t="s">
        <v>26</v>
      </c>
      <c r="M71" s="117">
        <v>0.3</v>
      </c>
      <c r="N71" s="65" t="s">
        <v>27</v>
      </c>
      <c r="O71" s="65" t="s">
        <v>1148</v>
      </c>
      <c r="P71" s="79"/>
    </row>
    <row r="72" spans="1:16" s="7" customFormat="1" ht="24.75" customHeight="1" outlineLevel="1" x14ac:dyDescent="0.25">
      <c r="A72" s="142">
        <v>25</v>
      </c>
      <c r="B72" s="121" t="s">
        <v>2679</v>
      </c>
      <c r="C72" s="65" t="s">
        <v>31</v>
      </c>
      <c r="D72" s="63" t="s">
        <v>2694</v>
      </c>
      <c r="E72" s="143">
        <v>42191</v>
      </c>
      <c r="F72" s="143">
        <v>42329</v>
      </c>
      <c r="G72" s="158">
        <f t="shared" si="3"/>
        <v>4.5999999999999996</v>
      </c>
      <c r="H72" s="121" t="s">
        <v>2695</v>
      </c>
      <c r="I72" s="63" t="s">
        <v>741</v>
      </c>
      <c r="J72" s="63" t="s">
        <v>764</v>
      </c>
      <c r="K72" s="122">
        <v>433755000</v>
      </c>
      <c r="L72" s="65" t="s">
        <v>26</v>
      </c>
      <c r="M72" s="117">
        <v>0.3</v>
      </c>
      <c r="N72" s="65" t="s">
        <v>27</v>
      </c>
      <c r="O72" s="65" t="s">
        <v>1148</v>
      </c>
      <c r="P72" s="79"/>
    </row>
    <row r="73" spans="1:16" s="7" customFormat="1" ht="24.75" customHeight="1" outlineLevel="1" x14ac:dyDescent="0.25">
      <c r="A73" s="142">
        <v>26</v>
      </c>
      <c r="B73" s="121" t="s">
        <v>2682</v>
      </c>
      <c r="C73" s="65" t="s">
        <v>31</v>
      </c>
      <c r="D73" s="63" t="s">
        <v>2696</v>
      </c>
      <c r="E73" s="143">
        <v>42003</v>
      </c>
      <c r="F73" s="143">
        <v>42369</v>
      </c>
      <c r="G73" s="158">
        <f t="shared" si="3"/>
        <v>12.2</v>
      </c>
      <c r="H73" s="64" t="s">
        <v>2678</v>
      </c>
      <c r="I73" s="63" t="s">
        <v>741</v>
      </c>
      <c r="J73" s="63" t="s">
        <v>761</v>
      </c>
      <c r="K73" s="66">
        <v>2988690685</v>
      </c>
      <c r="L73" s="65" t="s">
        <v>26</v>
      </c>
      <c r="M73" s="117">
        <v>0.3</v>
      </c>
      <c r="N73" s="123" t="s">
        <v>27</v>
      </c>
      <c r="O73" s="65" t="s">
        <v>1148</v>
      </c>
      <c r="P73" s="79"/>
    </row>
    <row r="74" spans="1:16" s="7" customFormat="1" ht="24.75" customHeight="1" outlineLevel="1" x14ac:dyDescent="0.25">
      <c r="A74" s="142">
        <v>27</v>
      </c>
      <c r="B74" s="121" t="s">
        <v>2682</v>
      </c>
      <c r="C74" s="65" t="s">
        <v>31</v>
      </c>
      <c r="D74" s="63" t="s">
        <v>2696</v>
      </c>
      <c r="E74" s="143">
        <v>42003</v>
      </c>
      <c r="F74" s="143">
        <v>42369</v>
      </c>
      <c r="G74" s="158">
        <f t="shared" si="3"/>
        <v>12.2</v>
      </c>
      <c r="H74" s="64" t="s">
        <v>2678</v>
      </c>
      <c r="I74" s="63" t="s">
        <v>741</v>
      </c>
      <c r="J74" s="63" t="s">
        <v>760</v>
      </c>
      <c r="K74" s="66">
        <v>2988690685</v>
      </c>
      <c r="L74" s="65" t="s">
        <v>26</v>
      </c>
      <c r="M74" s="117">
        <v>0.3</v>
      </c>
      <c r="N74" s="123" t="s">
        <v>27</v>
      </c>
      <c r="O74" s="65" t="s">
        <v>1148</v>
      </c>
      <c r="P74" s="79"/>
    </row>
    <row r="75" spans="1:16" s="7" customFormat="1" ht="24.75" customHeight="1" outlineLevel="1" x14ac:dyDescent="0.25">
      <c r="A75" s="142">
        <v>28</v>
      </c>
      <c r="B75" s="121" t="s">
        <v>2682</v>
      </c>
      <c r="C75" s="65" t="s">
        <v>31</v>
      </c>
      <c r="D75" s="63" t="s">
        <v>2696</v>
      </c>
      <c r="E75" s="143">
        <v>42003</v>
      </c>
      <c r="F75" s="143">
        <v>42369</v>
      </c>
      <c r="G75" s="158">
        <f t="shared" si="3"/>
        <v>12.2</v>
      </c>
      <c r="H75" s="64" t="s">
        <v>2678</v>
      </c>
      <c r="I75" s="63" t="s">
        <v>741</v>
      </c>
      <c r="J75" s="63" t="s">
        <v>746</v>
      </c>
      <c r="K75" s="66">
        <v>2988690685</v>
      </c>
      <c r="L75" s="65" t="s">
        <v>26</v>
      </c>
      <c r="M75" s="117">
        <v>0.3</v>
      </c>
      <c r="N75" s="123" t="s">
        <v>27</v>
      </c>
      <c r="O75" s="65" t="s">
        <v>1148</v>
      </c>
      <c r="P75" s="79"/>
    </row>
    <row r="76" spans="1:16" s="7" customFormat="1" ht="24.75" customHeight="1" outlineLevel="1" x14ac:dyDescent="0.25">
      <c r="A76" s="142">
        <v>29</v>
      </c>
      <c r="B76" s="121" t="s">
        <v>2682</v>
      </c>
      <c r="C76" s="65" t="s">
        <v>31</v>
      </c>
      <c r="D76" s="120" t="s">
        <v>2698</v>
      </c>
      <c r="E76" s="143">
        <v>42003</v>
      </c>
      <c r="F76" s="143">
        <v>42369</v>
      </c>
      <c r="G76" s="158">
        <f t="shared" si="3"/>
        <v>12.2</v>
      </c>
      <c r="H76" s="121" t="s">
        <v>2678</v>
      </c>
      <c r="I76" s="120" t="s">
        <v>741</v>
      </c>
      <c r="J76" s="120" t="s">
        <v>744</v>
      </c>
      <c r="K76" s="122">
        <v>1908688834</v>
      </c>
      <c r="L76" s="123" t="s">
        <v>26</v>
      </c>
      <c r="M76" s="117">
        <v>0.3</v>
      </c>
      <c r="N76" s="123" t="s">
        <v>27</v>
      </c>
      <c r="O76" s="123" t="s">
        <v>1148</v>
      </c>
      <c r="P76" s="79"/>
    </row>
    <row r="77" spans="1:16" s="7" customFormat="1" ht="24.75" customHeight="1" outlineLevel="1" x14ac:dyDescent="0.25">
      <c r="A77" s="142">
        <v>30</v>
      </c>
      <c r="B77" s="121" t="s">
        <v>2682</v>
      </c>
      <c r="C77" s="65" t="s">
        <v>31</v>
      </c>
      <c r="D77" s="120" t="s">
        <v>2698</v>
      </c>
      <c r="E77" s="143">
        <v>42003</v>
      </c>
      <c r="F77" s="143">
        <v>42369</v>
      </c>
      <c r="G77" s="158">
        <f t="shared" si="3"/>
        <v>12.2</v>
      </c>
      <c r="H77" s="121" t="s">
        <v>2678</v>
      </c>
      <c r="I77" s="120" t="s">
        <v>741</v>
      </c>
      <c r="J77" s="120" t="s">
        <v>724</v>
      </c>
      <c r="K77" s="122">
        <v>1908688834</v>
      </c>
      <c r="L77" s="123" t="s">
        <v>26</v>
      </c>
      <c r="M77" s="117">
        <v>0.3</v>
      </c>
      <c r="N77" s="123" t="s">
        <v>27</v>
      </c>
      <c r="O77" s="123" t="s">
        <v>1148</v>
      </c>
      <c r="P77" s="79"/>
    </row>
    <row r="78" spans="1:16" s="7" customFormat="1" ht="24.75" customHeight="1" outlineLevel="1" x14ac:dyDescent="0.25">
      <c r="A78" s="142">
        <v>31</v>
      </c>
      <c r="B78" s="121" t="s">
        <v>2682</v>
      </c>
      <c r="C78" s="65" t="s">
        <v>31</v>
      </c>
      <c r="D78" s="120" t="s">
        <v>2698</v>
      </c>
      <c r="E78" s="143">
        <v>42003</v>
      </c>
      <c r="F78" s="143">
        <v>42369</v>
      </c>
      <c r="G78" s="158">
        <f t="shared" si="3"/>
        <v>12.2</v>
      </c>
      <c r="H78" s="121" t="s">
        <v>2678</v>
      </c>
      <c r="I78" s="120" t="s">
        <v>741</v>
      </c>
      <c r="J78" s="120" t="s">
        <v>752</v>
      </c>
      <c r="K78" s="122">
        <v>1908688834</v>
      </c>
      <c r="L78" s="123" t="s">
        <v>26</v>
      </c>
      <c r="M78" s="117">
        <v>0.3</v>
      </c>
      <c r="N78" s="123" t="s">
        <v>27</v>
      </c>
      <c r="O78" s="123" t="s">
        <v>1148</v>
      </c>
      <c r="P78" s="79"/>
    </row>
    <row r="79" spans="1:16" s="7" customFormat="1" ht="24.75" customHeight="1" outlineLevel="1" x14ac:dyDescent="0.25">
      <c r="A79" s="142">
        <v>32</v>
      </c>
      <c r="B79" s="121" t="s">
        <v>2682</v>
      </c>
      <c r="C79" s="65" t="s">
        <v>31</v>
      </c>
      <c r="D79" s="120" t="s">
        <v>2698</v>
      </c>
      <c r="E79" s="143">
        <v>42003</v>
      </c>
      <c r="F79" s="143">
        <v>42369</v>
      </c>
      <c r="G79" s="158">
        <f t="shared" si="3"/>
        <v>12.2</v>
      </c>
      <c r="H79" s="121" t="s">
        <v>2678</v>
      </c>
      <c r="I79" s="120" t="s">
        <v>741</v>
      </c>
      <c r="J79" s="120" t="s">
        <v>747</v>
      </c>
      <c r="K79" s="122">
        <v>1908688834</v>
      </c>
      <c r="L79" s="123" t="s">
        <v>26</v>
      </c>
      <c r="M79" s="117">
        <v>0.3</v>
      </c>
      <c r="N79" s="123" t="s">
        <v>27</v>
      </c>
      <c r="O79" s="123" t="s">
        <v>1148</v>
      </c>
      <c r="P79" s="79"/>
    </row>
    <row r="80" spans="1:16" s="7" customFormat="1" ht="24.75" customHeight="1" outlineLevel="1" x14ac:dyDescent="0.25">
      <c r="A80" s="142">
        <v>33</v>
      </c>
      <c r="B80" s="121" t="s">
        <v>2682</v>
      </c>
      <c r="C80" s="65" t="s">
        <v>31</v>
      </c>
      <c r="D80" s="120" t="s">
        <v>2698</v>
      </c>
      <c r="E80" s="143">
        <v>42003</v>
      </c>
      <c r="F80" s="143">
        <v>42369</v>
      </c>
      <c r="G80" s="158">
        <f t="shared" si="3"/>
        <v>12.2</v>
      </c>
      <c r="H80" s="121" t="s">
        <v>2678</v>
      </c>
      <c r="I80" s="120" t="s">
        <v>741</v>
      </c>
      <c r="J80" s="120" t="s">
        <v>764</v>
      </c>
      <c r="K80" s="122">
        <v>1908688834</v>
      </c>
      <c r="L80" s="123" t="s">
        <v>26</v>
      </c>
      <c r="M80" s="117">
        <v>0.3</v>
      </c>
      <c r="N80" s="123" t="s">
        <v>27</v>
      </c>
      <c r="O80" s="123" t="s">
        <v>1148</v>
      </c>
      <c r="P80" s="79"/>
    </row>
    <row r="81" spans="1:16" s="7" customFormat="1" ht="24.75" customHeight="1" outlineLevel="1" x14ac:dyDescent="0.25">
      <c r="A81" s="142">
        <v>34</v>
      </c>
      <c r="B81" s="121" t="s">
        <v>2682</v>
      </c>
      <c r="C81" s="65" t="s">
        <v>31</v>
      </c>
      <c r="D81" s="63" t="s">
        <v>2677</v>
      </c>
      <c r="E81" s="143">
        <v>42003</v>
      </c>
      <c r="F81" s="143">
        <v>42369</v>
      </c>
      <c r="G81" s="158">
        <f t="shared" si="3"/>
        <v>12.2</v>
      </c>
      <c r="H81" s="64" t="s">
        <v>2678</v>
      </c>
      <c r="I81" s="63" t="s">
        <v>741</v>
      </c>
      <c r="J81" s="63" t="s">
        <v>754</v>
      </c>
      <c r="K81" s="66">
        <v>1578699000</v>
      </c>
      <c r="L81" s="65" t="s">
        <v>26</v>
      </c>
      <c r="M81" s="117">
        <v>0.3</v>
      </c>
      <c r="N81" s="123" t="s">
        <v>27</v>
      </c>
      <c r="O81" s="65" t="s">
        <v>1148</v>
      </c>
      <c r="P81" s="79"/>
    </row>
    <row r="82" spans="1:16" s="7" customFormat="1" ht="24.75" customHeight="1" outlineLevel="1" x14ac:dyDescent="0.25">
      <c r="A82" s="142">
        <v>35</v>
      </c>
      <c r="B82" s="121" t="s">
        <v>2682</v>
      </c>
      <c r="C82" s="65" t="s">
        <v>31</v>
      </c>
      <c r="D82" s="120" t="s">
        <v>2677</v>
      </c>
      <c r="E82" s="143">
        <v>42003</v>
      </c>
      <c r="F82" s="143">
        <v>42369</v>
      </c>
      <c r="G82" s="158">
        <f t="shared" si="3"/>
        <v>12.2</v>
      </c>
      <c r="H82" s="121" t="s">
        <v>2678</v>
      </c>
      <c r="I82" s="63" t="s">
        <v>741</v>
      </c>
      <c r="J82" s="63" t="s">
        <v>766</v>
      </c>
      <c r="K82" s="66">
        <v>1578699000</v>
      </c>
      <c r="L82" s="65" t="s">
        <v>26</v>
      </c>
      <c r="M82" s="117">
        <v>0.3</v>
      </c>
      <c r="N82" s="123" t="s">
        <v>27</v>
      </c>
      <c r="O82" s="65" t="s">
        <v>1148</v>
      </c>
      <c r="P82" s="79"/>
    </row>
    <row r="83" spans="1:16" s="7" customFormat="1" ht="24.75" customHeight="1" outlineLevel="1" x14ac:dyDescent="0.25">
      <c r="A83" s="142">
        <v>36</v>
      </c>
      <c r="B83" s="121" t="s">
        <v>2682</v>
      </c>
      <c r="C83" s="65" t="s">
        <v>31</v>
      </c>
      <c r="D83" s="120" t="s">
        <v>2677</v>
      </c>
      <c r="E83" s="143">
        <v>42003</v>
      </c>
      <c r="F83" s="143">
        <v>42369</v>
      </c>
      <c r="G83" s="158">
        <f t="shared" si="3"/>
        <v>12.2</v>
      </c>
      <c r="H83" s="121" t="s">
        <v>2678</v>
      </c>
      <c r="I83" s="63" t="s">
        <v>741</v>
      </c>
      <c r="J83" s="63" t="s">
        <v>763</v>
      </c>
      <c r="K83" s="66">
        <v>1578699000</v>
      </c>
      <c r="L83" s="65" t="s">
        <v>26</v>
      </c>
      <c r="M83" s="117">
        <v>0.3</v>
      </c>
      <c r="N83" s="123" t="s">
        <v>27</v>
      </c>
      <c r="O83" s="65" t="s">
        <v>1148</v>
      </c>
      <c r="P83" s="79"/>
    </row>
    <row r="84" spans="1:16" s="7" customFormat="1" ht="24.75" customHeight="1" outlineLevel="1" x14ac:dyDescent="0.25">
      <c r="A84" s="142">
        <v>37</v>
      </c>
      <c r="B84" s="121" t="s">
        <v>2682</v>
      </c>
      <c r="C84" s="65" t="s">
        <v>31</v>
      </c>
      <c r="D84" s="120" t="s">
        <v>2677</v>
      </c>
      <c r="E84" s="143">
        <v>42003</v>
      </c>
      <c r="F84" s="143">
        <v>42369</v>
      </c>
      <c r="G84" s="158">
        <f t="shared" si="3"/>
        <v>12.2</v>
      </c>
      <c r="H84" s="121" t="s">
        <v>2678</v>
      </c>
      <c r="I84" s="63" t="s">
        <v>741</v>
      </c>
      <c r="J84" s="63" t="s">
        <v>749</v>
      </c>
      <c r="K84" s="66">
        <v>1578699000</v>
      </c>
      <c r="L84" s="65" t="s">
        <v>26</v>
      </c>
      <c r="M84" s="117">
        <v>0.3</v>
      </c>
      <c r="N84" s="123" t="s">
        <v>27</v>
      </c>
      <c r="O84" s="65" t="s">
        <v>1148</v>
      </c>
      <c r="P84" s="79"/>
    </row>
    <row r="85" spans="1:16" s="7" customFormat="1" ht="24.75" customHeight="1" outlineLevel="1" x14ac:dyDescent="0.25">
      <c r="A85" s="142">
        <v>38</v>
      </c>
      <c r="B85" s="121" t="s">
        <v>2682</v>
      </c>
      <c r="C85" s="65" t="s">
        <v>31</v>
      </c>
      <c r="D85" s="63" t="s">
        <v>2701</v>
      </c>
      <c r="E85" s="143">
        <v>41516</v>
      </c>
      <c r="F85" s="143">
        <v>41988</v>
      </c>
      <c r="G85" s="158">
        <f t="shared" si="3"/>
        <v>15.733333333333333</v>
      </c>
      <c r="H85" s="121" t="s">
        <v>2685</v>
      </c>
      <c r="I85" s="63" t="s">
        <v>741</v>
      </c>
      <c r="J85" s="63" t="s">
        <v>764</v>
      </c>
      <c r="K85" s="66">
        <v>762114450</v>
      </c>
      <c r="L85" s="65" t="s">
        <v>1148</v>
      </c>
      <c r="M85" s="67">
        <v>1</v>
      </c>
      <c r="N85" s="65" t="s">
        <v>27</v>
      </c>
      <c r="O85" s="65" t="s">
        <v>1148</v>
      </c>
      <c r="P85" s="79"/>
    </row>
    <row r="86" spans="1:16" s="7" customFormat="1" ht="24.75" customHeight="1" outlineLevel="1" x14ac:dyDescent="0.25">
      <c r="A86" s="142">
        <v>39</v>
      </c>
      <c r="B86" s="121" t="s">
        <v>2682</v>
      </c>
      <c r="C86" s="65" t="s">
        <v>31</v>
      </c>
      <c r="D86" s="63" t="s">
        <v>2702</v>
      </c>
      <c r="E86" s="143">
        <v>42038</v>
      </c>
      <c r="F86" s="143">
        <v>42369</v>
      </c>
      <c r="G86" s="158">
        <f t="shared" si="3"/>
        <v>11.033333333333333</v>
      </c>
      <c r="H86" s="121" t="s">
        <v>2706</v>
      </c>
      <c r="I86" s="63" t="s">
        <v>741</v>
      </c>
      <c r="J86" s="63" t="s">
        <v>766</v>
      </c>
      <c r="K86" s="66">
        <v>71097756</v>
      </c>
      <c r="L86" s="65" t="s">
        <v>1148</v>
      </c>
      <c r="M86" s="67">
        <v>1</v>
      </c>
      <c r="N86" s="65" t="s">
        <v>27</v>
      </c>
      <c r="O86" s="65" t="s">
        <v>1148</v>
      </c>
      <c r="P86" s="79"/>
    </row>
    <row r="87" spans="1:16" s="7" customFormat="1" ht="24.75" customHeight="1" outlineLevel="1" x14ac:dyDescent="0.25">
      <c r="A87" s="142">
        <v>40</v>
      </c>
      <c r="B87" s="121" t="s">
        <v>2682</v>
      </c>
      <c r="C87" s="65" t="s">
        <v>31</v>
      </c>
      <c r="D87" s="63" t="s">
        <v>2703</v>
      </c>
      <c r="E87" s="143">
        <v>42199</v>
      </c>
      <c r="F87" s="143">
        <v>42338</v>
      </c>
      <c r="G87" s="158">
        <f t="shared" si="3"/>
        <v>4.6333333333333337</v>
      </c>
      <c r="H87" s="121" t="s">
        <v>2707</v>
      </c>
      <c r="I87" s="63" t="s">
        <v>741</v>
      </c>
      <c r="J87" s="63" t="s">
        <v>759</v>
      </c>
      <c r="K87" s="66">
        <v>2013543625</v>
      </c>
      <c r="L87" s="65" t="s">
        <v>1148</v>
      </c>
      <c r="M87" s="67">
        <v>1</v>
      </c>
      <c r="N87" s="65" t="s">
        <v>27</v>
      </c>
      <c r="O87" s="65" t="s">
        <v>1148</v>
      </c>
      <c r="P87" s="79"/>
    </row>
    <row r="88" spans="1:16" s="7" customFormat="1" ht="24.75" customHeight="1" outlineLevel="1" x14ac:dyDescent="0.25">
      <c r="A88" s="142">
        <v>41</v>
      </c>
      <c r="B88" s="121" t="s">
        <v>2682</v>
      </c>
      <c r="C88" s="65" t="s">
        <v>31</v>
      </c>
      <c r="D88" s="63" t="s">
        <v>2703</v>
      </c>
      <c r="E88" s="143">
        <v>42199</v>
      </c>
      <c r="F88" s="143">
        <v>42338</v>
      </c>
      <c r="G88" s="158">
        <f t="shared" si="3"/>
        <v>4.6333333333333337</v>
      </c>
      <c r="H88" s="121" t="s">
        <v>2707</v>
      </c>
      <c r="I88" s="63" t="s">
        <v>741</v>
      </c>
      <c r="J88" s="63" t="s">
        <v>416</v>
      </c>
      <c r="K88" s="66">
        <v>2013543625</v>
      </c>
      <c r="L88" s="65" t="s">
        <v>1148</v>
      </c>
      <c r="M88" s="67">
        <v>1</v>
      </c>
      <c r="N88" s="65" t="s">
        <v>27</v>
      </c>
      <c r="O88" s="65" t="s">
        <v>1148</v>
      </c>
      <c r="P88" s="79"/>
    </row>
    <row r="89" spans="1:16" s="7" customFormat="1" ht="24.75" customHeight="1" outlineLevel="1" x14ac:dyDescent="0.25">
      <c r="A89" s="142">
        <v>42</v>
      </c>
      <c r="B89" s="121" t="s">
        <v>2682</v>
      </c>
      <c r="C89" s="65" t="s">
        <v>31</v>
      </c>
      <c r="D89" s="63" t="s">
        <v>2703</v>
      </c>
      <c r="E89" s="143">
        <v>42199</v>
      </c>
      <c r="F89" s="143">
        <v>42338</v>
      </c>
      <c r="G89" s="158">
        <f t="shared" si="3"/>
        <v>4.6333333333333337</v>
      </c>
      <c r="H89" s="64" t="s">
        <v>2707</v>
      </c>
      <c r="I89" s="63" t="s">
        <v>741</v>
      </c>
      <c r="J89" s="63" t="s">
        <v>756</v>
      </c>
      <c r="K89" s="66">
        <v>2013543625</v>
      </c>
      <c r="L89" s="65" t="s">
        <v>1148</v>
      </c>
      <c r="M89" s="67">
        <v>1</v>
      </c>
      <c r="N89" s="65" t="s">
        <v>27</v>
      </c>
      <c r="O89" s="65" t="s">
        <v>1148</v>
      </c>
      <c r="P89" s="79"/>
    </row>
    <row r="90" spans="1:16" s="7" customFormat="1" ht="24.75" customHeight="1" outlineLevel="1" x14ac:dyDescent="0.25">
      <c r="A90" s="142">
        <v>43</v>
      </c>
      <c r="B90" s="121" t="s">
        <v>2682</v>
      </c>
      <c r="C90" s="65" t="s">
        <v>31</v>
      </c>
      <c r="D90" s="63" t="s">
        <v>2703</v>
      </c>
      <c r="E90" s="143">
        <v>42199</v>
      </c>
      <c r="F90" s="143">
        <v>42338</v>
      </c>
      <c r="G90" s="158">
        <f t="shared" si="3"/>
        <v>4.6333333333333337</v>
      </c>
      <c r="H90" s="64" t="s">
        <v>2707</v>
      </c>
      <c r="I90" s="63" t="s">
        <v>741</v>
      </c>
      <c r="J90" s="63" t="s">
        <v>767</v>
      </c>
      <c r="K90" s="66">
        <v>2013543625</v>
      </c>
      <c r="L90" s="65" t="s">
        <v>1148</v>
      </c>
      <c r="M90" s="67">
        <v>1</v>
      </c>
      <c r="N90" s="65" t="s">
        <v>27</v>
      </c>
      <c r="O90" s="65" t="s">
        <v>1148</v>
      </c>
      <c r="P90" s="79"/>
    </row>
    <row r="91" spans="1:16" s="7" customFormat="1" ht="24.75" customHeight="1" outlineLevel="1" x14ac:dyDescent="0.25">
      <c r="A91" s="141">
        <v>44</v>
      </c>
      <c r="B91" s="121" t="s">
        <v>2682</v>
      </c>
      <c r="C91" s="123" t="s">
        <v>31</v>
      </c>
      <c r="D91" s="120" t="s">
        <v>2703</v>
      </c>
      <c r="E91" s="143">
        <v>42199</v>
      </c>
      <c r="F91" s="143">
        <v>42338</v>
      </c>
      <c r="G91" s="158">
        <f t="shared" si="3"/>
        <v>4.6333333333333337</v>
      </c>
      <c r="H91" s="121" t="s">
        <v>2707</v>
      </c>
      <c r="I91" s="120" t="s">
        <v>741</v>
      </c>
      <c r="J91" s="120" t="s">
        <v>758</v>
      </c>
      <c r="K91" s="122">
        <v>2013543625</v>
      </c>
      <c r="L91" s="123" t="s">
        <v>1148</v>
      </c>
      <c r="M91" s="117">
        <v>1</v>
      </c>
      <c r="N91" s="123" t="s">
        <v>27</v>
      </c>
      <c r="O91" s="123" t="s">
        <v>1148</v>
      </c>
      <c r="P91" s="79"/>
    </row>
    <row r="92" spans="1:16" s="7" customFormat="1" ht="24.75" customHeight="1" outlineLevel="1" x14ac:dyDescent="0.25">
      <c r="A92" s="141">
        <v>45</v>
      </c>
      <c r="B92" s="121" t="s">
        <v>2682</v>
      </c>
      <c r="C92" s="123" t="s">
        <v>31</v>
      </c>
      <c r="D92" s="120" t="s">
        <v>2704</v>
      </c>
      <c r="E92" s="143">
        <v>43739</v>
      </c>
      <c r="F92" s="143">
        <v>43822</v>
      </c>
      <c r="G92" s="158">
        <f t="shared" si="3"/>
        <v>2.7666666666666666</v>
      </c>
      <c r="H92" s="121" t="s">
        <v>2708</v>
      </c>
      <c r="I92" s="120" t="s">
        <v>741</v>
      </c>
      <c r="J92" s="120" t="s">
        <v>759</v>
      </c>
      <c r="K92" s="122">
        <v>106797961</v>
      </c>
      <c r="L92" s="123" t="s">
        <v>1148</v>
      </c>
      <c r="M92" s="117">
        <v>1</v>
      </c>
      <c r="N92" s="123" t="s">
        <v>27</v>
      </c>
      <c r="O92" s="123" t="s">
        <v>1148</v>
      </c>
      <c r="P92" s="79"/>
    </row>
    <row r="93" spans="1:16" s="7" customFormat="1" ht="24.75" customHeight="1" outlineLevel="1" x14ac:dyDescent="0.25">
      <c r="A93" s="141">
        <v>46</v>
      </c>
      <c r="B93" s="121" t="s">
        <v>2682</v>
      </c>
      <c r="C93" s="123" t="s">
        <v>31</v>
      </c>
      <c r="D93" s="120" t="s">
        <v>2705</v>
      </c>
      <c r="E93" s="143">
        <v>43880</v>
      </c>
      <c r="F93" s="143">
        <v>44196</v>
      </c>
      <c r="G93" s="158">
        <f t="shared" si="3"/>
        <v>10.533333333333333</v>
      </c>
      <c r="H93" s="121" t="s">
        <v>2709</v>
      </c>
      <c r="I93" s="120" t="s">
        <v>741</v>
      </c>
      <c r="J93" s="120" t="s">
        <v>759</v>
      </c>
      <c r="K93" s="122">
        <v>399699197</v>
      </c>
      <c r="L93" s="123" t="s">
        <v>1148</v>
      </c>
      <c r="M93" s="117">
        <v>1</v>
      </c>
      <c r="N93" s="123" t="s">
        <v>2634</v>
      </c>
      <c r="O93" s="123" t="s">
        <v>1148</v>
      </c>
      <c r="P93" s="79"/>
    </row>
    <row r="94" spans="1:16" s="7" customFormat="1" ht="24.75" customHeight="1" outlineLevel="1" x14ac:dyDescent="0.25">
      <c r="A94" s="141">
        <v>47</v>
      </c>
      <c r="B94" s="121" t="s">
        <v>2679</v>
      </c>
      <c r="C94" s="123" t="s">
        <v>31</v>
      </c>
      <c r="D94" s="120" t="s">
        <v>2680</v>
      </c>
      <c r="E94" s="143">
        <v>42191</v>
      </c>
      <c r="F94" s="143">
        <v>42329</v>
      </c>
      <c r="G94" s="158">
        <f t="shared" si="3"/>
        <v>4.5999999999999996</v>
      </c>
      <c r="H94" s="121" t="s">
        <v>2681</v>
      </c>
      <c r="I94" s="120" t="s">
        <v>741</v>
      </c>
      <c r="J94" s="120" t="s">
        <v>754</v>
      </c>
      <c r="K94" s="122">
        <v>204120000</v>
      </c>
      <c r="L94" s="123" t="s">
        <v>26</v>
      </c>
      <c r="M94" s="117">
        <v>0.3</v>
      </c>
      <c r="N94" s="123" t="s">
        <v>27</v>
      </c>
      <c r="O94" s="123" t="s">
        <v>1148</v>
      </c>
      <c r="P94" s="79"/>
    </row>
    <row r="95" spans="1:16" s="7" customFormat="1" ht="24.75" customHeight="1" outlineLevel="1" x14ac:dyDescent="0.25">
      <c r="A95" s="142">
        <v>48</v>
      </c>
      <c r="B95" s="121" t="s">
        <v>2679</v>
      </c>
      <c r="C95" s="123" t="s">
        <v>31</v>
      </c>
      <c r="D95" s="120" t="s">
        <v>2680</v>
      </c>
      <c r="E95" s="143">
        <v>42191</v>
      </c>
      <c r="F95" s="143">
        <v>42329</v>
      </c>
      <c r="G95" s="158">
        <f t="shared" si="3"/>
        <v>4.5999999999999996</v>
      </c>
      <c r="H95" s="121" t="s">
        <v>2681</v>
      </c>
      <c r="I95" s="120" t="s">
        <v>741</v>
      </c>
      <c r="J95" s="120" t="s">
        <v>766</v>
      </c>
      <c r="K95" s="122">
        <v>204120000</v>
      </c>
      <c r="L95" s="123" t="s">
        <v>26</v>
      </c>
      <c r="M95" s="117">
        <v>0.3</v>
      </c>
      <c r="N95" s="123" t="s">
        <v>27</v>
      </c>
      <c r="O95" s="123" t="s">
        <v>1148</v>
      </c>
      <c r="P95" s="79"/>
    </row>
    <row r="96" spans="1:16" s="7" customFormat="1" ht="24.75" customHeight="1" outlineLevel="1" x14ac:dyDescent="0.25">
      <c r="A96" s="142">
        <v>49</v>
      </c>
      <c r="B96" s="121" t="s">
        <v>2682</v>
      </c>
      <c r="C96" s="123" t="s">
        <v>31</v>
      </c>
      <c r="D96" s="120" t="s">
        <v>2683</v>
      </c>
      <c r="E96" s="143">
        <v>41516</v>
      </c>
      <c r="F96" s="143">
        <v>41988</v>
      </c>
      <c r="G96" s="158">
        <f t="shared" si="3"/>
        <v>15.733333333333333</v>
      </c>
      <c r="H96" s="121" t="s">
        <v>2685</v>
      </c>
      <c r="I96" s="120" t="s">
        <v>741</v>
      </c>
      <c r="J96" s="120" t="s">
        <v>754</v>
      </c>
      <c r="K96" s="122">
        <v>763886859</v>
      </c>
      <c r="L96" s="123" t="s">
        <v>1148</v>
      </c>
      <c r="M96" s="117">
        <v>1</v>
      </c>
      <c r="N96" s="123" t="s">
        <v>27</v>
      </c>
      <c r="O96" s="123" t="s">
        <v>26</v>
      </c>
      <c r="P96" s="79"/>
    </row>
    <row r="97" spans="1:16" s="7" customFormat="1" ht="24.75" customHeight="1" outlineLevel="1" x14ac:dyDescent="0.25">
      <c r="A97" s="142">
        <v>50</v>
      </c>
      <c r="B97" s="121" t="s">
        <v>2682</v>
      </c>
      <c r="C97" s="123" t="s">
        <v>31</v>
      </c>
      <c r="D97" s="120" t="s">
        <v>2684</v>
      </c>
      <c r="E97" s="143">
        <v>42438</v>
      </c>
      <c r="F97" s="143">
        <v>42674</v>
      </c>
      <c r="G97" s="158">
        <f t="shared" si="3"/>
        <v>7.8666666666666663</v>
      </c>
      <c r="H97" s="121" t="s">
        <v>2686</v>
      </c>
      <c r="I97" s="120" t="s">
        <v>741</v>
      </c>
      <c r="J97" s="120" t="s">
        <v>754</v>
      </c>
      <c r="K97" s="122">
        <v>108926084</v>
      </c>
      <c r="L97" s="123" t="s">
        <v>1148</v>
      </c>
      <c r="M97" s="117">
        <v>1</v>
      </c>
      <c r="N97" s="123" t="s">
        <v>27</v>
      </c>
      <c r="O97" s="123" t="s">
        <v>26</v>
      </c>
      <c r="P97" s="79"/>
    </row>
    <row r="98" spans="1:16" s="7" customFormat="1" ht="24.75" customHeight="1" outlineLevel="1" x14ac:dyDescent="0.25">
      <c r="A98" s="142">
        <v>51</v>
      </c>
      <c r="B98" s="121" t="s">
        <v>2682</v>
      </c>
      <c r="C98" s="123" t="s">
        <v>31</v>
      </c>
      <c r="D98" s="120" t="s">
        <v>2684</v>
      </c>
      <c r="E98" s="143">
        <v>42438</v>
      </c>
      <c r="F98" s="143">
        <v>42674</v>
      </c>
      <c r="G98" s="158">
        <f t="shared" si="3"/>
        <v>7.8666666666666663</v>
      </c>
      <c r="H98" s="121" t="s">
        <v>2686</v>
      </c>
      <c r="I98" s="120" t="s">
        <v>741</v>
      </c>
      <c r="J98" s="120" t="s">
        <v>754</v>
      </c>
      <c r="K98" s="122">
        <v>108926084</v>
      </c>
      <c r="L98" s="123" t="s">
        <v>1148</v>
      </c>
      <c r="M98" s="117">
        <v>1</v>
      </c>
      <c r="N98" s="123" t="s">
        <v>27</v>
      </c>
      <c r="O98" s="123" t="s">
        <v>26</v>
      </c>
      <c r="P98" s="79"/>
    </row>
    <row r="99" spans="1:16" s="7" customFormat="1" ht="24.75" customHeight="1" outlineLevel="1" x14ac:dyDescent="0.25">
      <c r="A99" s="142">
        <v>52</v>
      </c>
      <c r="B99" s="121" t="s">
        <v>2714</v>
      </c>
      <c r="C99" s="123" t="s">
        <v>32</v>
      </c>
      <c r="D99" s="120" t="s">
        <v>2715</v>
      </c>
      <c r="E99" s="143">
        <v>43480</v>
      </c>
      <c r="F99" s="143">
        <v>43631</v>
      </c>
      <c r="G99" s="158">
        <f t="shared" si="3"/>
        <v>5.0333333333333332</v>
      </c>
      <c r="H99" s="121" t="s">
        <v>2716</v>
      </c>
      <c r="I99" s="120" t="s">
        <v>741</v>
      </c>
      <c r="J99" s="120" t="s">
        <v>754</v>
      </c>
      <c r="K99" s="122">
        <v>45000000</v>
      </c>
      <c r="L99" s="123" t="s">
        <v>1148</v>
      </c>
      <c r="M99" s="117">
        <v>1</v>
      </c>
      <c r="N99" s="123" t="s">
        <v>27</v>
      </c>
      <c r="O99" s="123" t="s">
        <v>1148</v>
      </c>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2705</v>
      </c>
      <c r="E114" s="143">
        <v>43880</v>
      </c>
      <c r="F114" s="143">
        <v>44196</v>
      </c>
      <c r="G114" s="158">
        <f>IF(AND(E114&lt;&gt;"",F114&lt;&gt;""),((F114-E114)/30),"")</f>
        <v>10.533333333333333</v>
      </c>
      <c r="H114" s="121" t="s">
        <v>2709</v>
      </c>
      <c r="I114" s="120" t="s">
        <v>741</v>
      </c>
      <c r="J114" s="120" t="s">
        <v>759</v>
      </c>
      <c r="K114" s="122">
        <v>399699197</v>
      </c>
      <c r="L114" s="100">
        <f>+IF(AND(K114&gt;0,O114="Ejecución"),(K114/877802)*Tabla28[[#This Row],[% participación]],IF(AND(K114&gt;0,O114&lt;&gt;"Ejecución"),"-",""))</f>
        <v>455.3409504649112</v>
      </c>
      <c r="M114" s="123" t="s">
        <v>2710</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41512</v>
      </c>
      <c r="D193" s="5"/>
      <c r="E193" s="124">
        <v>2757</v>
      </c>
      <c r="F193" s="5"/>
      <c r="G193" s="5"/>
      <c r="H193" s="145" t="s">
        <v>2711</v>
      </c>
      <c r="J193" s="5"/>
      <c r="K193" s="125">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2712</v>
      </c>
      <c r="J211" s="27" t="s">
        <v>2622</v>
      </c>
      <c r="K211" s="146" t="s">
        <v>2712</v>
      </c>
      <c r="L211" s="21"/>
      <c r="M211" s="21"/>
      <c r="N211" s="21"/>
      <c r="O211" s="8"/>
    </row>
    <row r="212" spans="1:15" x14ac:dyDescent="0.25">
      <c r="A212" s="9"/>
      <c r="B212" s="27" t="s">
        <v>2619</v>
      </c>
      <c r="C212" s="145" t="s">
        <v>2711</v>
      </c>
      <c r="D212" s="21"/>
      <c r="G212" s="27" t="s">
        <v>2621</v>
      </c>
      <c r="H212" s="146">
        <v>3214733626</v>
      </c>
      <c r="J212" s="27" t="s">
        <v>2623</v>
      </c>
      <c r="K212" s="145"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2020-12-29T22:37:54Z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