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F:\MILDREY TODO 2020\LICITACIONES ICBF 2020- 2021\"/>
    </mc:Choice>
  </mc:AlternateContent>
  <xr:revisionPtr revIDLastSave="0" documentId="13_ncr:1_{A0C2B51D-7C7D-4E7F-855A-EB26CA94D591}"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<sst xmlns="http://schemas.openxmlformats.org/spreadsheetml/2006/main" count="3396" uniqueCount="2749">
  <si>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</si>
  <si>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</si>
  <si>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</si>
  <si>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</si>
  <si>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</si>
  <si>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</si>
  <si>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</si>
  <si>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</si>
  <si>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</si>
  <si>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</si>
  <si>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</si>
  <si>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</si>
  <si>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</si>
  <si>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</si>
  <si>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</si>
  <si>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</si>
  <si>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</si>
  <si>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</si>
  <si>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</si>
  <si>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</si>
  <si>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</si>
  <si>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</si>
  <si>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</si>
  <si>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</si>
  <si>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</si>
  <si>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</si>
  <si>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</si>
  <si>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</si>
  <si>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</si>
  <si>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</si>
  <si>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</si>
  <si>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</si>
  <si>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</si>
  <si>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</si>
  <si>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</si>
  <si>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</si>
  <si>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</si>
  <si>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</si>
  <si>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</si>
  <si>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</si>
  <si>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</si>
  <si>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</si>
  <si>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</si>
  <si>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</si>
  <si>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</si>
  <si>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</si>
  <si>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</si>
  <si>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</si>
  <si>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</si>
  <si>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</si>
  <si>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</si>
  <si>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</si>
  <si>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</si>
  <si>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</si>
  <si>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</si>
  <si>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</si>
  <si>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</si>
  <si>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</si>
  <si>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</si>
  <si>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</si>
  <si>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</si>
  <si>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</si>
  <si>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</si>
  <si>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</si>
  <si>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</si>
  <si>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</si>
  <si>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</si>
  <si>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</si>
  <si>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</si>
  <si>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</si>
  <si>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</si>
  <si>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</si>
  <si>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</si>
  <si>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</si>
  <si>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</si>
  <si>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</si>
  <si>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</si>
  <si>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</si>
  <si>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</si>
  <si>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</si>
  <si>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</si>
  <si>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</si>
  <si>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</si>
  <si>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</si>
  <si>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</si>
  <si>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</si>
  <si>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</si>
  <si>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</si>
  <si>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</si>
  <si>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</si>
  <si>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</si>
  <si>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</si>
  <si>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</si>
  <si>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</si>
  <si>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</si>
  <si>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</si>
  <si>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</si>
  <si>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</si>
  <si>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</si>
  <si>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</si>
  <si>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</si>
  <si>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</si>
  <si>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</si>
  <si>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</si>
  <si>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</si>
  <si>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</si>
  <si>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</si>
  <si>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</si>
  <si>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</si>
  <si>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</si>
  <si>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</si>
  <si>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</si>
  <si>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</si>
  <si>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</si>
  <si>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</si>
  <si>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</si>
  <si>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</si>
  <si>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</si>
  <si>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</si>
  <si>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</si>
  <si>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</si>
  <si>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</si>
  <si>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</si>
  <si>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</si>
  <si>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</si>
  <si>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</si>
  <si>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</si>
  <si>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</si>
  <si>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</si>
  <si>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</si>
  <si>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</si>
  <si>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</si>
  <si>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</si>
  <si>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</si>
  <si>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</si>
  <si>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</si>
  <si>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</si>
  <si>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</si>
  <si>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</si>
  <si>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</si>
  <si>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</si>
  <si>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</si>
  <si>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</si>
  <si>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</si>
  <si>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</si>
  <si>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</si>
  <si>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</si>
  <si>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</si>
  <si>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</si>
  <si>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</si>
  <si>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</si>
  <si>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</si>
  <si>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</si>
  <si>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</si>
  <si>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</si>
  <si>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</si>
  <si>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</si>
  <si>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</si>
  <si>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</si>
  <si>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</si>
  <si>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</si>
  <si>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</si>
  <si>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</si>
  <si>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</si>
  <si>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</si>
  <si>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</si>
  <si>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</si>
  <si>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</si>
  <si>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</si>
  <si>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</si>
  <si>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</si>
  <si>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</si>
  <si>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</si>
  <si>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</si>
  <si>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</si>
  <si>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</si>
  <si>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</si>
  <si>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</si>
  <si>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</si>
  <si>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</si>
  <si>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</si>
  <si>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</si>
  <si>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</si>
  <si>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</si>
  <si>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</si>
  <si>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</si>
  <si>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</si>
  <si>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</si>
  <si>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</si>
  <si>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</si>
  <si>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</si>
  <si>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</si>
  <si>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</si>
  <si>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</si>
  <si>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</si>
  <si>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</si>
  <si>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</si>
  <si>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</si>
  <si>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</si>
  <si>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</si>
  <si>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</si>
  <si>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</si>
  <si>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</si>
  <si>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</si>
  <si>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</si>
  <si>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</si>
  <si>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</si>
  <si>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</si>
  <si>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</si>
  <si>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</si>
  <si>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</si>
  <si>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</si>
  <si>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</si>
  <si>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</si>
  <si>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</si>
  <si>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</si>
  <si>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</si>
  <si>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</si>
  <si>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</si>
  <si>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</si>
  <si>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</si>
  <si>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</si>
  <si>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</si>
  <si>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</si>
  <si>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</si>
  <si>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</si>
  <si>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</si>
  <si>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</si>
  <si>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</si>
  <si>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</si>
  <si>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</si>
  <si>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</si>
  <si>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</si>
  <si>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</si>
  <si>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</si>
  <si>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</si>
  <si>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</si>
  <si>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</si>
  <si>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</si>
  <si>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</si>
  <si>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</si>
  <si>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</si>
  <si>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</si>
  <si>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</si>
  <si>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</si>
  <si>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</si>
  <si>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</si>
  <si>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</si>
  <si>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</si>
  <si>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</si>
  <si>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</si>
  <si>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</si>
  <si>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</si>
  <si>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</si>
  <si>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</si>
  <si>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</si>
  <si>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</si>
  <si>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</si>
  <si>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</si>
  <si>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</si>
  <si>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</si>
  <si>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</si>
  <si>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</si>
  <si>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</si>
  <si>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</si>
  <si>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</si>
  <si>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</si>
  <si>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</si>
  <si>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</si>
  <si>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</si>
  <si>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</si>
  <si>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</si>
  <si>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</si>
  <si>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</si>
  <si>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</si>
  <si>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</si>
  <si>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</si>
  <si>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</si>
  <si>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</si>
  <si>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</si>
  <si>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</si>
  <si>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</si>
  <si>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</si>
  <si>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</si>
  <si>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</si>
  <si>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</si>
  <si>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</si>
  <si>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</si>
  <si>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</si>
  <si>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</si>
  <si>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</si>
  <si>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</si>
  <si>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</si>
  <si>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</si>
  <si>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</si>
  <si>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</si>
  <si>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</si>
  <si>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</si>
  <si>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</si>
  <si>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</si>
  <si>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</si>
  <si>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</si>
  <si>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</si>
  <si>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</si>
  <si>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</si>
  <si>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</si>
  <si>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</si>
  <si>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</si>
  <si>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</si>
  <si>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</si>
  <si>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</si>
  <si>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</si>
  <si>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</si>
  <si>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</si>
  <si>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</si>
  <si>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</si>
  <si>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</si>
  <si>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</si>
  <si>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</si>
  <si>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</si>
  <si>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</si>
  <si>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</si>
  <si>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</si>
  <si>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</si>
  <si>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</si>
  <si>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</si>
  <si>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</si>
  <si>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</si>
  <si>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</si>
  <si>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</si>
  <si>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</si>
  <si>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</si>
  <si>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</si>
  <si>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</si>
  <si>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</si>
  <si>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</si>
  <si>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</si>
  <si>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</si>
  <si>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</si>
  <si>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</si>
  <si>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</si>
  <si>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</si>
  <si>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</si>
  <si>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</si>
  <si>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</si>
  <si>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</si>
  <si>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</si>
  <si>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</si>
  <si>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</si>
  <si>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</si>
  <si>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</si>
  <si>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</si>
  <si>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</si>
  <si>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</si>
  <si>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</si>
  <si>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</si>
  <si>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</si>
  <si>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</si>
  <si>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</si>
  <si>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</si>
  <si>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</si>
  <si>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</si>
  <si>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</si>
  <si>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</si>
  <si>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</si>
  <si>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</si>
  <si>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</si>
  <si>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</si>
  <si>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</si>
  <si>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</si>
  <si>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</si>
  <si>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</si>
  <si>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</si>
  <si>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</si>
  <si>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</si>
  <si>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</si>
  <si>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</si>
  <si>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</si>
  <si>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</si>
  <si>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</si>
  <si>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</si>
  <si>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</si>
  <si>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</si>
  <si>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</si>
  <si>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</si>
  <si>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</si>
  <si>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</si>
  <si>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</si>
  <si>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</si>
  <si>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</si>
  <si>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</si>
  <si>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</si>
  <si>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</si>
  <si>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</si>
  <si>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</si>
  <si>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</si>
  <si>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</si>
  <si>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</si>
  <si>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</si>
  <si>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</si>
  <si>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</si>
  <si>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</si>
  <si>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</si>
  <si>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</si>
  <si>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</si>
  <si>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</si>
  <si>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</si>
  <si>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</si>
  <si>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</si>
  <si>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</si>
  <si>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</si>
  <si>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</si>
  <si>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</si>
  <si>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</si>
  <si>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</si>
  <si>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</si>
  <si>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</si>
  <si>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</si>
  <si>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</si>
  <si>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</si>
  <si>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</si>
  <si>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</si>
  <si>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</si>
  <si>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</si>
  <si>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</si>
  <si>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</si>
  <si>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</si>
  <si>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</si>
  <si>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</si>
  <si>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</si>
  <si>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</si>
  <si>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</si>
  <si>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</si>
  <si>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</si>
  <si>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</si>
  <si>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</si>
  <si>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</si>
  <si>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</si>
  <si>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</si>
  <si>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</si>
  <si>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</si>
  <si>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</si>
  <si>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</si>
  <si>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</si>
  <si>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</si>
  <si>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</si>
  <si>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</si>
  <si>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</si>
  <si>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</si>
  <si>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</si>
  <si>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</si>
  <si>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</si>
  <si>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</si>
  <si>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</si>
  <si>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</si>
  <si>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</si>
  <si>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</si>
  <si>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</si>
  <si>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</si>
  <si>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</si>
  <si>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</si>
  <si>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</si>
  <si>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</si>
  <si>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</si>
  <si>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</si>
  <si>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</si>
  <si>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</si>
  <si>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</si>
  <si>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</si>
  <si>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</si>
  <si>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</si>
  <si>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</si>
  <si>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</si>
  <si>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</si>
  <si>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</si>
  <si>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</si>
  <si>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</si>
  <si>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</si>
  <si>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</si>
  <si>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</si>
  <si>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</si>
  <si>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</si>
  <si>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</si>
  <si>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</si>
  <si>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</si>
  <si>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</si>
  <si>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</si>
  <si>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</si>
  <si>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</si>
  <si>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</si>
  <si>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</si>
  <si>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</si>
  <si>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</si>
  <si>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</si>
  <si>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</si>
  <si>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</si>
  <si>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</si>
  <si>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</si>
  <si>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</si>
  <si>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</si>
  <si>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</si>
  <si>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</si>
  <si>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</si>
  <si>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</si>
  <si>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</si>
  <si>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</si>
  <si>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</si>
  <si>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</si>
  <si>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</si>
  <si>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</si>
  <si>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</si>
  <si>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</si>
  <si>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</si>
  <si>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</si>
  <si>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</si>
  <si>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</si>
  <si>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</si>
  <si>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</si>
  <si>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</si>
  <si>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</si>
  <si>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</si>
  <si>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</si>
  <si>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</si>
  <si>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</si>
  <si>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</si>
  <si>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</si>
  <si>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</si>
  <si>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</si>
  <si>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</si>
  <si>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</si>
  <si>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</si>
  <si>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</si>
  <si>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</si>
  <si>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</si>
  <si>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</si>
  <si>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</si>
  <si>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</si>
  <si>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</si>
  <si>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</si>
  <si>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</si>
  <si>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</si>
  <si>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</si>
  <si>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</si>
  <si>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</si>
  <si>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</si>
  <si>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</si>
  <si>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</si>
  <si>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</si>
  <si>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</si>
  <si>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</si>
  <si>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</si>
  <si>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</si>
  <si>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</si>
  <si>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</si>
  <si>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</si>
  <si>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</si>
  <si>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</si>
  <si>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</si>
  <si>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</si>
  <si>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</si>
  <si>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</si>
  <si>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</si>
  <si>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</si>
  <si>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</si>
  <si>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</si>
  <si>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</si>
  <si>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</si>
  <si>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</si>
  <si>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</si>
  <si>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</si>
  <si>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</si>
  <si>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</si>
  <si>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</si>
  <si>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</si>
  <si>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</si>
  <si>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</si>
  <si>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</si>
  <si>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</si>
  <si>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</si>
  <si>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</si>
  <si>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</si>
  <si>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</si>
  <si>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</si>
  <si>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</si>
  <si>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</si>
  <si>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</si>
  <si>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</si>
  <si>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</si>
  <si>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</si>
  <si>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</si>
  <si>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</si>
  <si>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</si>
  <si>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</si>
  <si>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</si>
  <si>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</si>
  <si>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</si>
  <si>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</si>
  <si>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</si>
  <si>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</si>
  <si>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</si>
  <si>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</si>
  <si>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</si>
  <si>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</si>
  <si>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</si>
  <si>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</si>
  <si>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</si>
  <si>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</si>
  <si>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</si>
  <si>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</si>
  <si>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</si>
  <si>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</si>
  <si>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</si>
  <si>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</si>
  <si>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</si>
  <si>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</si>
  <si>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</si>
  <si>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</si>
  <si>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</si>
  <si>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</si>
  <si>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</si>
  <si>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</si>
  <si>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</si>
  <si>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</si>
  <si>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</si>
  <si>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</si>
  <si>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</si>
  <si>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</si>
  <si>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</si>
  <si>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</si>
  <si>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</si>
  <si>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</si>
  <si>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</si>
  <si>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</si>
  <si>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</si>
  <si>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</si>
  <si>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</si>
  <si>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</si>
  <si>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</si>
  <si>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</si>
  <si>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</si>
  <si>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</si>
  <si>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</si>
  <si>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</si>
  <si>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</si>
  <si>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</si>
  <si>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</si>
  <si>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</si>
  <si>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</si>
  <si>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</si>
  <si>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</si>
  <si>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</si>
  <si>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</si>
  <si>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</si>
  <si>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</si>
  <si>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</si>
  <si>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</si>
  <si>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</si>
  <si>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</si>
  <si>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</si>
  <si>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</si>
  <si>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</si>
  <si>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</si>
  <si>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</si>
  <si>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</si>
  <si>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</si>
  <si>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</si>
  <si>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</si>
  <si>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</si>
  <si>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</si>
  <si>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</si>
  <si>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</si>
  <si>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</si>
  <si>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</si>
  <si>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</si>
  <si>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</si>
  <si>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</si>
  <si>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</si>
  <si>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</si>
  <si>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</si>
  <si>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</si>
  <si>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</si>
  <si>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</si>
  <si>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</si>
  <si>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</si>
  <si>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</si>
  <si>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</si>
  <si>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</si>
  <si>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</si>
  <si>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</si>
  <si>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</si>
  <si>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</si>
  <si>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</si>
  <si>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</si>
  <si>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</si>
  <si>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</si>
  <si>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</si>
  <si>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</si>
  <si>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</si>
  <si>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</si>
  <si>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</si>
  <si>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</si>
  <si>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</si>
  <si>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</si>
  <si>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</si>
  <si>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</si>
  <si>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</si>
  <si>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</si>
  <si>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</si>
  <si>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</si>
  <si>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</si>
  <si>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</si>
  <si>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</si>
  <si>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</si>
  <si>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</si>
  <si>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</si>
  <si>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</si>
  <si>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</si>
  <si>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</si>
  <si>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</si>
  <si>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</si>
  <si>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</si>
  <si>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</si>
  <si>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</si>
  <si>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</si>
  <si>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</si>
  <si>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</si>
  <si>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</si>
  <si>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</si>
  <si>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</si>
  <si>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</si>
  <si>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</si>
  <si>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</si>
  <si>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</si>
  <si>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</si>
  <si>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</si>
  <si>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</si>
  <si>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</si>
  <si>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</si>
  <si>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</si>
  <si>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</si>
  <si>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</si>
  <si>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</si>
  <si>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</si>
  <si>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</si>
  <si>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</si>
  <si>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</si>
  <si>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</si>
  <si>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</si>
  <si>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</si>
  <si>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</si>
  <si>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</si>
  <si>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</si>
  <si>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</si>
  <si>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</si>
  <si>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</si>
  <si>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</si>
  <si>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</si>
  <si>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</si>
  <si>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</si>
  <si>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</si>
  <si>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</si>
  <si>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</si>
  <si>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</si>
  <si>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</si>
  <si>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</si>
  <si>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</si>
  <si>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</si>
  <si>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</si>
  <si>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</si>
  <si>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</si>
  <si>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</si>
  <si>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</si>
  <si>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</si>
  <si>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</si>
  <si>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</si>
  <si>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</si>
  <si>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</si>
  <si>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</si>
  <si>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</si>
  <si>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</si>
  <si>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</si>
  <si>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</si>
  <si>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</si>
  <si>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</si>
  <si>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</si>
  <si>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</si>
  <si>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</si>
  <si>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</si>
  <si>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</si>
  <si>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</si>
  <si>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</si>
  <si>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</si>
  <si>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</si>
  <si>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</si>
  <si>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</si>
  <si>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</si>
  <si>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</si>
  <si>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</si>
  <si>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</si>
  <si>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</si>
  <si>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</si>
  <si>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</si>
  <si>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</si>
  <si>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</si>
  <si>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</si>
  <si>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</si>
  <si>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</si>
  <si>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</si>
  <si>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</si>
  <si>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</si>
  <si>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</si>
  <si>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</si>
  <si>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</si>
  <si>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</si>
  <si>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</si>
  <si>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</si>
  <si>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</si>
  <si>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</si>
  <si>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</si>
  <si>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</si>
  <si>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</si>
  <si>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</si>
  <si>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</si>
  <si>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</si>
  <si>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</si>
  <si>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</si>
  <si>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</si>
  <si>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</si>
  <si>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</si>
  <si>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</si>
  <si>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</si>
  <si>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</si>
  <si>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</si>
  <si>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</si>
  <si>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</si>
  <si>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</si>
  <si>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</si>
  <si>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</si>
  <si>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</si>
  <si>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</si>
  <si>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</si>
  <si>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</si>
  <si>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</si>
  <si>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</si>
  <si>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</si>
  <si>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</si>
  <si>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</si>
  <si>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</si>
  <si>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</si>
  <si>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</si>
  <si>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</si>
  <si>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</si>
  <si>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</si>
  <si>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</si>
  <si>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</si>
  <si>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</si>
  <si>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</si>
  <si>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</si>
  <si>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</si>
  <si>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</si>
  <si>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</si>
  <si>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</si>
  <si>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</si>
  <si>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</si>
  <si>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</si>
  <si>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</si>
  <si>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</si>
  <si>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</si>
  <si>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</si>
  <si>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</si>
  <si>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</si>
  <si>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</si>
  <si>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</si>
  <si>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</si>
  <si>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</si>
  <si>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</si>
  <si>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</si>
  <si>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</si>
  <si>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</si>
  <si>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</si>
  <si>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</si>
  <si>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</si>
  <si>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</si>
  <si>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</si>
  <si>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</si>
  <si>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</si>
  <si>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</si>
  <si>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</si>
  <si>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</si>
  <si>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</si>
  <si>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</si>
  <si>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</si>
  <si>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</si>
  <si>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</si>
  <si>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</si>
  <si>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</si>
  <si>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</si>
  <si>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</si>
  <si>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</si>
  <si>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</si>
  <si>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</si>
  <si>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</si>
  <si>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</si>
  <si>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</si>
  <si>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</si>
  <si>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</si>
  <si>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</si>
  <si>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</si>
  <si>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</si>
  <si>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</si>
  <si>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</si>
  <si>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</si>
  <si>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</si>
  <si>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</si>
  <si>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</si>
  <si>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</si>
  <si>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</si>
  <si>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</si>
  <si>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</si>
  <si>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</si>
  <si>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</si>
  <si>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</si>
  <si>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</si>
  <si>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</si>
  <si>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</si>
  <si>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</si>
  <si>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</si>
  <si>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</si>
  <si>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</si>
  <si>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</si>
  <si>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</si>
  <si>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</si>
  <si>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</si>
  <si>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</si>
  <si>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</si>
  <si>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</si>
  <si>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</si>
  <si>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</si>
  <si>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</si>
  <si>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</si>
  <si>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</si>
  <si>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</si>
  <si>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</si>
  <si>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</si>
  <si>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</si>
  <si>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</si>
  <si>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</si>
  <si>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</si>
  <si>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</si>
  <si>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</si>
  <si>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</si>
  <si>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</si>
  <si>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</si>
  <si>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</si>
  <si>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</si>
  <si>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</si>
  <si>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</si>
  <si>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</si>
  <si>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</si>
  <si>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</si>
  <si>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</si>
  <si>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</si>
  <si>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</si>
  <si>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</si>
  <si>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</si>
  <si>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</si>
  <si>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</si>
  <si>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</si>
  <si>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</si>
  <si>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</si>
  <si>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</si>
  <si>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</si>
  <si>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</si>
  <si>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</si>
  <si>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</si>
  <si>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</si>
  <si>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</si>
  <si>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</si>
  <si>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</si>
  <si>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</si>
  <si>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</si>
  <si>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</si>
  <si>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</si>
  <si>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</si>
  <si>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</si>
  <si>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</si>
  <si>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</si>
  <si>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</si>
  <si>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</si>
  <si>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</si>
  <si>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</si>
  <si>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</si>
  <si>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</si>
  <si>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</si>
  <si>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</si>
  <si>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</si>
  <si>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</si>
  <si>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</si>
  <si>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</si>
  <si>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</si>
  <si>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</si>
  <si>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</si>
  <si>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</si>
  <si>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</si>
  <si>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</si>
  <si>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</si>
  <si>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</si>
  <si>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</si>
  <si>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</si>
  <si>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</si>
  <si>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</si>
  <si>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</si>
  <si>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</si>
  <si>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</si>
  <si>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</si>
  <si>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</si>
  <si>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</si>
  <si>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</si>
  <si>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</si>
  <si>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</si>
  <si>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</si>
  <si>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</si>
  <si>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</si>
  <si>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</si>
  <si>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</si>
  <si>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</si>
  <si>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</si>
  <si>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</si>
  <si>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</si>
  <si>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</si>
  <si>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</si>
  <si>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</si>
  <si>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</si>
  <si>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</si>
  <si>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</si>
  <si>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</si>
  <si>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</si>
  <si>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</si>
  <si>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</si>
  <si>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</si>
  <si>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</si>
  <si>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</si>
  <si>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</si>
  <si>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</si>
  <si>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</si>
  <si>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</si>
  <si>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</si>
  <si>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</si>
  <si>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</si>
  <si>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</si>
  <si>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</si>
  <si>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</si>
  <si>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</si>
  <si>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</si>
  <si>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</si>
  <si>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</si>
  <si>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</si>
  <si>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</si>
  <si>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</si>
  <si>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</si>
  <si>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</si>
  <si>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</si>
  <si>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</si>
  <si>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</si>
  <si>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</si>
  <si>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</si>
  <si>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</si>
  <si>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</si>
  <si>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</si>
  <si>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</si>
  <si>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</si>
  <si>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</si>
  <si>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</si>
  <si>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</si>
  <si>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</si>
  <si>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</si>
  <si>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</si>
  <si>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</si>
  <si>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</si>
  <si>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</si>
  <si>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</si>
  <si>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</si>
  <si>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</si>
  <si>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</si>
  <si>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</si>
  <si>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</si>
  <si>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</si>
  <si>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</si>
  <si>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</si>
  <si>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</si>
  <si>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</si>
  <si>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</si>
  <si>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</si>
  <si>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</si>
  <si>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</si>
  <si>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</si>
  <si>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</si>
  <si>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</si>
  <si>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</si>
  <si>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</si>
  <si>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</si>
  <si>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</si>
  <si>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</si>
  <si>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</si>
  <si>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</si>
  <si>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</si>
  <si>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</si>
  <si>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</si>
  <si>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</si>
  <si>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</si>
  <si>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</si>
  <si>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</si>
  <si>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</si>
  <si>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</si>
  <si>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</si>
  <si>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</si>
  <si>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</si>
  <si>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</si>
  <si>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</si>
  <si>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</si>
  <si>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</si>
  <si>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</si>
  <si>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</si>
  <si>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</si>
  <si>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</si>
  <si>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</si>
  <si>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</si>
  <si>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</si>
  <si>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</si>
  <si>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</si>
  <si>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</si>
  <si>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</si>
  <si>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</si>
  <si>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</si>
  <si>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</si>
  <si>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</si>
  <si>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</si>
  <si>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</si>
  <si>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</si>
  <si>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</si>
  <si>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</si>
  <si>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</si>
  <si>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</si>
  <si>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</si>
  <si>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</si>
  <si>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</si>
  <si>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</si>
  <si>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</si>
  <si>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</si>
  <si>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</si>
  <si>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</si>
  <si>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</si>
  <si>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</si>
  <si>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</si>
  <si>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</si>
  <si>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</si>
  <si>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</si>
  <si>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</si>
  <si>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</si>
  <si>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</si>
  <si>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</si>
  <si>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</si>
  <si>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</si>
  <si>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</si>
  <si>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</si>
  <si>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</si>
  <si>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</si>
  <si>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</si>
  <si>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</si>
  <si>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</si>
  <si>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</si>
  <si>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</si>
  <si>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</si>
  <si>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</si>
  <si>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</si>
  <si>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</si>
  <si>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</si>
  <si>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</si>
  <si>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</si>
  <si>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</si>
  <si>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</si>
  <si>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</si>
  <si>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</si>
  <si>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</si>
  <si>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</si>
  <si>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</si>
  <si>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</si>
  <si>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</si>
  <si>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</si>
  <si>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</si>
  <si>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</si>
  <si>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</si>
  <si>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</si>
  <si>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</si>
  <si>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</si>
  <si>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</si>
  <si>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</si>
  <si>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</si>
  <si>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</si>
  <si>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</si>
  <si>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</si>
  <si>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</si>
  <si>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</si>
  <si>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</si>
  <si>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</si>
  <si>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</si>
  <si>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</si>
  <si>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</si>
  <si>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</si>
  <si>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</si>
  <si>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</si>
  <si>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</si>
  <si>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</si>
  <si>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</si>
  <si>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</si>
  <si>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</si>
  <si>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</si>
  <si>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</si>
  <si>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</si>
  <si>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</si>
  <si>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</si>
  <si>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</si>
  <si>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</si>
  <si>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</si>
  <si>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</si>
  <si>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</si>
  <si>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</si>
  <si>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</si>
  <si>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</si>
  <si>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</si>
  <si>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</si>
  <si>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</si>
  <si>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</si>
  <si>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</si>
  <si>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</si>
  <si>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</si>
  <si>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</si>
  <si>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</si>
  <si>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</si>
  <si>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</si>
  <si>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</si>
  <si>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</si>
  <si>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</si>
  <si>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</si>
  <si>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</si>
  <si>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</si>
  <si>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</si>
  <si>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</si>
  <si>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</si>
  <si>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</si>
  <si>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</si>
  <si>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</si>
  <si>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</si>
  <si>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</si>
  <si>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</si>
  <si>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</si>
  <si>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</si>
  <si>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</si>
  <si>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</si>
  <si>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</si>
  <si>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</si>
  <si>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</si>
  <si>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</si>
  <si>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</si>
  <si>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</si>
  <si>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</si>
  <si>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</si>
  <si>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</si>
  <si>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</si>
  <si>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</si>
  <si>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</si>
  <si>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</si>
  <si>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</si>
  <si>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</si>
  <si>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</si>
  <si>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</si>
  <si>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</si>
  <si>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</si>
  <si>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</si>
  <si>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</si>
  <si>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</si>
  <si>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</si>
  <si>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</si>
  <si>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</si>
  <si>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</si>
  <si>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</si>
  <si>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</si>
  <si>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</si>
  <si>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</si>
  <si>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</si>
  <si>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</si>
  <si>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</si>
  <si>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</si>
  <si>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</si>
  <si>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</si>
  <si>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</si>
  <si>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</si>
  <si>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</si>
  <si>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</si>
  <si>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</si>
  <si>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</si>
  <si>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</si>
  <si>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</si>
  <si>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</si>
  <si>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</si>
  <si>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</si>
  <si>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</si>
  <si>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</si>
  <si>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</si>
  <si>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</si>
  <si>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</si>
  <si>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</si>
  <si>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</si>
  <si>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</si>
  <si>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</si>
  <si>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</si>
  <si>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</si>
  <si>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</si>
  <si>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</si>
  <si>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</si>
  <si>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</si>
  <si>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</si>
  <si>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</si>
  <si>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</si>
  <si>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</si>
  <si>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</si>
  <si>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</si>
  <si>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</si>
  <si>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</si>
  <si>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</si>
  <si>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</si>
  <si>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</si>
  <si>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</si>
  <si>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</si>
  <si>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</si>
  <si>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</si>
  <si>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</si>
  <si>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</si>
  <si>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</si>
  <si>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</si>
  <si>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</si>
  <si>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</si>
  <si>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</si>
  <si>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</si>
  <si>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</si>
  <si>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</si>
  <si>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</si>
  <si>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</si>
  <si>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</si>
  <si>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</si>
  <si>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</si>
  <si>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</si>
  <si>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</si>
  <si>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</si>
  <si>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</si>
  <si>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</si>
  <si>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</si>
  <si>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</si>
  <si>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</si>
  <si>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</si>
  <si>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</si>
  <si>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</si>
  <si>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</si>
  <si>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</si>
  <si>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</si>
  <si>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</si>
  <si>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</si>
  <si>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</si>
  <si>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</si>
  <si>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</si>
  <si>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</si>
  <si>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</si>
  <si>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</si>
  <si>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</si>
  <si>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</si>
  <si>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</si>
  <si>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</si>
  <si>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</si>
  <si>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</si>
  <si>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</si>
  <si>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</si>
  <si>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</si>
  <si>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</si>
  <si>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</si>
  <si>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</si>
  <si>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</si>
  <si>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</si>
  <si>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</si>
  <si>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</si>
  <si>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</si>
  <si>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</si>
  <si>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</si>
  <si>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</si>
  <si>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</si>
  <si>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</si>
  <si>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</si>
  <si>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</si>
  <si>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</si>
  <si>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</si>
  <si>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</si>
  <si>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</si>
  <si>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</si>
  <si>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</si>
  <si>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</si>
  <si>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</si>
  <si>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</si>
  <si>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</si>
  <si>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</si>
  <si>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</si>
  <si>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</si>
  <si>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</si>
  <si>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</si>
  <si>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</si>
  <si>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</si>
  <si>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</si>
  <si>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</si>
  <si>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</si>
  <si>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</si>
  <si>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</si>
  <si>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</si>
  <si>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</si>
  <si>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</si>
  <si>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</si>
  <si>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</si>
  <si>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</si>
  <si>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</si>
  <si>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</si>
  <si>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</si>
  <si>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</si>
  <si>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</si>
  <si>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</si>
  <si>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</si>
  <si>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</si>
  <si>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</si>
  <si>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</si>
  <si>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</si>
  <si>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</si>
  <si>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</si>
  <si>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</si>
  <si>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</si>
  <si>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</si>
  <si>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</si>
  <si>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</si>
  <si>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</si>
  <si>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</si>
  <si>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</si>
  <si>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</si>
  <si>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</si>
  <si>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</si>
  <si>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</si>
  <si>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</si>
  <si>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</si>
  <si>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</si>
  <si>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</si>
  <si>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</si>
  <si>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</si>
  <si>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</si>
  <si>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</si>
  <si>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</si>
  <si>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</si>
  <si>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</si>
  <si>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</si>
  <si>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</si>
  <si>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</si>
  <si>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</si>
  <si>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</si>
  <si>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</si>
  <si>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</si>
  <si>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</si>
  <si>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</si>
  <si>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</si>
  <si>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</si>
  <si>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</si>
  <si>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</si>
  <si>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</si>
  <si>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</si>
  <si>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</si>
  <si>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</si>
  <si>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</si>
  <si>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</si>
  <si>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</si>
  <si>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</si>
  <si>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</si>
  <si>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</si>
  <si>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</si>
  <si>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</si>
  <si>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</si>
  <si>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</si>
  <si>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</si>
  <si>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</si>
  <si>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</si>
  <si>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</si>
  <si>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</si>
  <si>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</si>
  <si>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</si>
  <si>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</si>
  <si>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</si>
  <si>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</si>
  <si>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</si>
  <si>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</si>
  <si>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</si>
  <si>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</si>
  <si>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</si>
  <si>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</si>
  <si>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</si>
  <si>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</si>
  <si>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</si>
  <si>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</si>
  <si>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</si>
  <si>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</si>
  <si>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</si>
  <si>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</si>
  <si>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</si>
  <si>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</si>
  <si>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</si>
  <si>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</si>
  <si>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</si>
  <si>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</si>
  <si>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</si>
  <si>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</si>
  <si>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</si>
  <si>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</si>
  <si>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</si>
  <si>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</si>
  <si>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</si>
  <si>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</si>
  <si>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</si>
  <si>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</si>
  <si>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</si>
  <si>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</si>
  <si>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</si>
  <si>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</si>
  <si>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</si>
  <si>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</si>
  <si>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</si>
  <si>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</si>
  <si>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</si>
  <si>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</si>
  <si>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</si>
  <si>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</si>
  <si>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</si>
  <si>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</si>
  <si>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</si>
  <si>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</si>
  <si>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</si>
  <si>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</si>
  <si>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</si>
  <si>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</si>
  <si>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</si>
  <si>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</si>
  <si>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</si>
  <si>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</si>
  <si>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</si>
  <si>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</si>
  <si>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</si>
  <si>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</si>
  <si>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</si>
  <si>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</si>
  <si>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</si>
  <si>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</si>
  <si>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</si>
  <si>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</si>
  <si>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</si>
  <si>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</si>
  <si>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</si>
  <si>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</si>
  <si>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</si>
  <si>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</si>
  <si>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</si>
  <si>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</si>
  <si>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</si>
  <si>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</si>
  <si>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</si>
  <si>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</si>
  <si>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</si>
  <si>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</si>
  <si>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</si>
  <si>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</si>
  <si>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</si>
  <si>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</si>
  <si>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</si>
  <si>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</si>
  <si>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</si>
  <si>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</si>
  <si>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</si>
  <si>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</si>
  <si>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</si>
  <si>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</si>
  <si>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</si>
  <si>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</si>
  <si>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</si>
  <si>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</si>
  <si>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</si>
  <si>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</si>
  <si>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</si>
  <si>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</si>
  <si>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</si>
  <si>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</si>
  <si>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</si>
  <si>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</si>
  <si>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</si>
  <si>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</si>
  <si>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</si>
  <si>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</si>
  <si>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</si>
  <si>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</si>
  <si>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</si>
  <si>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</si>
  <si>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</si>
  <si>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</si>
  <si>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</si>
  <si>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</si>
  <si>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</si>
  <si>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</si>
  <si>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</si>
  <si>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</si>
  <si>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</si>
  <si>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</si>
  <si>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</si>
  <si>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</si>
  <si>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</si>
  <si>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</si>
  <si>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</si>
  <si>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</si>
  <si>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</si>
  <si>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</si>
  <si>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</si>
  <si>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</si>
  <si>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</si>
  <si>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</si>
  <si>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</si>
  <si>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</si>
  <si>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</si>
  <si>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</si>
  <si>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</si>
  <si>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</si>
  <si>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</si>
  <si>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</si>
  <si>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</si>
  <si>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</si>
  <si>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</si>
  <si>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</si>
  <si>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</si>
  <si>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</si>
  <si>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</si>
  <si>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</si>
  <si>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</si>
  <si>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</si>
  <si>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</si>
  <si>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</si>
  <si>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</si>
  <si>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</si>
  <si>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</si>
  <si>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</si>
  <si>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</si>
  <si>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</si>
  <si>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</si>
  <si>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</si>
  <si>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</si>
  <si>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</si>
  <si>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</si>
  <si>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</si>
  <si>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</si>
  <si>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</si>
  <si>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</si>
  <si>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</si>
  <si>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</si>
  <si>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</si>
  <si>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</si>
  <si>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</si>
  <si>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</si>
  <si>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</si>
  <si>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</si>
  <si>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</si>
  <si>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</si>
  <si>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</si>
  <si>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</si>
  <si>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</si>
  <si>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</si>
  <si>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</si>
  <si>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</si>
  <si>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</si>
  <si>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</si>
  <si>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</si>
  <si>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</si>
  <si>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</si>
  <si>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</si>
  <si>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</si>
  <si>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</si>
  <si>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</si>
  <si>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</si>
  <si>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</si>
  <si>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</si>
  <si>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</si>
  <si>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</si>
  <si>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</si>
  <si>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</si>
  <si>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</si>
  <si>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</si>
  <si>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</si>
  <si>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</si>
  <si>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</si>
  <si>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</si>
  <si>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</si>
  <si>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</si>
  <si>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</si>
  <si>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</si>
  <si>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</si>
  <si>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</si>
  <si>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</si>
  <si>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</si>
  <si>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</si>
  <si>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</si>
  <si>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</si>
  <si>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</si>
  <si>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</si>
  <si>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</si>
  <si>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</si>
  <si>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</si>
  <si>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</si>
  <si>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</si>
  <si>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</si>
  <si>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</si>
  <si>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</si>
  <si>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</si>
  <si>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</si>
  <si>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</si>
  <si>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</si>
  <si>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</si>
  <si>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</si>
  <si>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</si>
  <si>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</si>
  <si>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</si>
  <si>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</si>
  <si>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</si>
  <si>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</si>
  <si>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</si>
  <si>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</si>
  <si>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</si>
  <si>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</si>
  <si>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</si>
  <si>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</si>
  <si>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</si>
  <si>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</si>
  <si>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</si>
  <si>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</si>
  <si>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</si>
  <si>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</si>
  <si>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</si>
  <si>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</si>
  <si>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</si>
  <si>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</si>
  <si>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</si>
  <si>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</si>
  <si>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</si>
  <si>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</si>
  <si>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</si>
  <si>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</si>
  <si>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</si>
  <si>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</si>
  <si>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</si>
  <si>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</si>
  <si>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</si>
  <si>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</si>
  <si>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</si>
  <si>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</si>
  <si>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</si>
  <si>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</si>
  <si>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</si>
  <si>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</si>
  <si>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</si>
  <si>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</si>
  <si>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</si>
  <si>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</si>
  <si>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</si>
  <si>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</si>
  <si>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</si>
  <si>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</si>
  <si>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</si>
  <si>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</si>
  <si>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</si>
  <si>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</si>
  <si>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</si>
  <si>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</si>
  <si>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</si>
  <si>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</si>
  <si>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</si>
  <si>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</si>
  <si>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</si>
  <si>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</si>
  <si>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</si>
  <si>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</si>
  <si>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</si>
  <si>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</si>
  <si>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</si>
  <si>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</si>
  <si>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</si>
  <si>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</si>
  <si>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</si>
  <si>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</si>
  <si>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</si>
  <si>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</si>
  <si>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</si>
  <si>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</si>
  <si>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</si>
  <si>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</si>
  <si>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</si>
  <si>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</si>
  <si>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</si>
  <si>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</si>
  <si>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</si>
  <si>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</si>
  <si>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</si>
  <si>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</si>
  <si>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</si>
  <si>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</si>
  <si>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</si>
  <si>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</si>
  <si>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</si>
  <si>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</si>
  <si>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</si>
  <si>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</si>
  <si>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</si>
  <si>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</si>
  <si>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</si>
  <si>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</si>
  <si>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</si>
  <si>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</si>
  <si>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</si>
  <si>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</si>
  <si>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</si>
  <si>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</si>
  <si>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</si>
  <si>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</si>
  <si>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</si>
  <si>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</si>
  <si>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</si>
  <si>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</si>
  <si>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</si>
  <si>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</si>
  <si>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</si>
  <si>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</si>
  <si>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</si>
  <si>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</si>
  <si>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</si>
  <si>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</si>
  <si>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</si>
  <si>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</si>
  <si>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</si>
  <si>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</si>
  <si>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</si>
  <si>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</si>
  <si>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</si>
  <si>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</si>
  <si>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</si>
  <si>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</si>
  <si>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</si>
  <si>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</si>
  <si>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</si>
  <si>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</si>
  <si>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</si>
  <si>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</si>
  <si>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</si>
  <si>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</si>
  <si>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</si>
  <si>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</si>
  <si>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</si>
  <si>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</si>
  <si>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</si>
  <si>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</si>
  <si>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</si>
  <si>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</si>
  <si>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</si>
  <si>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</si>
  <si>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</si>
  <si>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</si>
  <si>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</si>
  <si>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</si>
  <si>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</si>
  <si>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</si>
  <si>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</si>
  <si>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</si>
  <si>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</si>
  <si>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</si>
  <si>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</si>
  <si>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</si>
  <si>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</si>
  <si>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</si>
  <si>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</si>
  <si>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</si>
  <si>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</si>
  <si>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</si>
  <si>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</si>
  <si>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</si>
  <si>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</si>
  <si>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</si>
  <si>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</si>
  <si>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</si>
  <si>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</si>
  <si>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</si>
  <si>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</si>
  <si>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</si>
  <si>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</si>
  <si>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</si>
  <si>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</si>
  <si>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</si>
  <si>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</si>
  <si>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</si>
  <si>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</si>
  <si>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</si>
  <si>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</si>
  <si>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</si>
  <si>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</si>
  <si>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</si>
  <si>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</si>
  <si>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</si>
  <si>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</si>
  <si>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</si>
  <si>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</si>
  <si>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</si>
  <si>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</si>
  <si>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</si>
  <si>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</si>
  <si>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</si>
  <si>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</si>
  <si>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</si>
  <si>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</si>
  <si>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</si>
  <si>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</si>
  <si>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</si>
  <si>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</si>
  <si>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</si>
  <si>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</si>
  <si>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</si>
  <si>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</si>
  <si>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</si>
  <si>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</si>
  <si>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</si>
  <si>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</si>
  <si>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</si>
  <si>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</si>
  <si>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</si>
  <si>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</si>
  <si>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</si>
  <si>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</si>
  <si>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</si>
  <si>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</si>
  <si>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</si>
  <si>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</si>
  <si>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</si>
  <si>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</si>
  <si>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</si>
  <si>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</si>
  <si>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</si>
  <si>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</si>
  <si>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</si>
  <si>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</si>
  <si>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</si>
  <si>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</si>
  <si>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</si>
  <si>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</si>
  <si>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</si>
  <si>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</si>
  <si>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</si>
  <si>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</si>
  <si>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</si>
  <si>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</si>
  <si>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</si>
  <si>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</si>
  <si>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</si>
  <si>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</si>
  <si>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</si>
  <si>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</si>
  <si>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</si>
  <si>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</si>
  <si>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</si>
  <si>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</si>
  <si>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</si>
  <si>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</si>
  <si>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</si>
  <si>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</si>
  <si>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</si>
  <si>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</si>
  <si>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</si>
  <si>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</si>
  <si>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</si>
  <si>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</si>
  <si>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</si>
  <si>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</si>
  <si>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</si>
  <si>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</si>
  <si>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</si>
  <si>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</si>
  <si>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</si>
  <si>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</si>
  <si>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</si>
  <si>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</si>
  <si>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</si>
  <si>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</si>
  <si>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</si>
  <si>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</si>
  <si>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</si>
  <si>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</si>
  <si>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</si>
  <si>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</si>
  <si>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</si>
  <si>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</si>
  <si>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</si>
  <si>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</si>
  <si>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</si>
  <si>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</si>
  <si>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</si>
  <si>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</si>
  <si>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</si>
  <si>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</si>
  <si>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</si>
  <si>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</si>
  <si>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</si>
  <si>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</si>
  <si>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</si>
  <si>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</si>
  <si>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</si>
  <si>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</si>
  <si>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</si>
  <si>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</si>
  <si>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</si>
  <si>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</si>
  <si>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</si>
  <si>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</si>
  <si>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</si>
  <si>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</si>
  <si>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</si>
  <si>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</si>
  <si>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</si>
  <si>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</si>
  <si>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</si>
  <si>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</si>
  <si>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</si>
  <si>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</si>
  <si>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</si>
  <si>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</si>
  <si>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</si>
  <si>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</si>
  <si>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</si>
  <si>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</si>
  <si>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</si>
  <si>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</si>
  <si>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</si>
  <si>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</si>
  <si>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</si>
  <si>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</si>
  <si>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</si>
  <si>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</si>
  <si>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</si>
  <si>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</si>
  <si>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</si>
  <si>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</si>
  <si>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</si>
  <si>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</si>
  <si>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</si>
  <si>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</si>
  <si>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</si>
  <si>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</si>
  <si>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</si>
  <si>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</si>
  <si>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</si>
  <si>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</si>
  <si>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</si>
  <si>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</si>
  <si>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</si>
  <si>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</si>
  <si>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</si>
  <si>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</si>
  <si>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</si>
  <si>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</si>
  <si>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</si>
  <si>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</si>
  <si>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</si>
  <si>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</si>
  <si>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</si>
  <si>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</si>
  <si>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</si>
  <si>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</si>
  <si>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</si>
  <si>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</si>
  <si>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</si>
  <si>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</si>
  <si>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</si>
  <si>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</si>
  <si>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</si>
  <si>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</si>
  <si>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</si>
  <si>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</si>
  <si>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</si>
  <si>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</si>
  <si>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</si>
  <si>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</si>
  <si>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</si>
  <si>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</si>
  <si>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</si>
  <si>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</si>
  <si>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</si>
  <si>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</si>
  <si>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</si>
  <si>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</si>
  <si>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</si>
  <si>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</si>
  <si>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</si>
  <si>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</si>
  <si>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</si>
  <si>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</si>
  <si>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</si>
  <si>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</si>
  <si>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</si>
  <si>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</si>
  <si>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</si>
  <si>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</si>
  <si>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</si>
  <si>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</si>
  <si>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</si>
  <si>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</si>
  <si>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</si>
  <si>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</si>
  <si>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</si>
  <si>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</si>
  <si>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</si>
  <si>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</si>
  <si>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</si>
  <si>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</si>
  <si>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</si>
  <si>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</si>
  <si>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</si>
  <si>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</si>
  <si>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</si>
  <si>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</si>
  <si>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</si>
  <si>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</si>
  <si>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</si>
  <si>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</si>
  <si>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</si>
  <si>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</si>
  <si>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</si>
  <si>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</si>
  <si>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</si>
  <si>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</si>
  <si>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</si>
  <si>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</si>
  <si>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</si>
  <si>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</si>
  <si>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</si>
  <si>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</si>
  <si>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</si>
  <si>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</si>
  <si>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</si>
  <si>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</si>
  <si>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</si>
  <si>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</si>
  <si>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</si>
  <si>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</si>
  <si>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</si>
  <si>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</si>
  <si>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</si>
  <si>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</si>
  <si>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</si>
  <si>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</si>
  <si>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</si>
  <si>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</si>
  <si>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</si>
  <si>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</si>
  <si>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</si>
  <si>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</si>
  <si>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</si>
  <si>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</si>
  <si>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</si>
  <si>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</si>
  <si>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</si>
  <si>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</si>
  <si>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</si>
  <si>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</si>
  <si>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</si>
  <si>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</si>
  <si>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</si>
  <si>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</si>
  <si>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</si>
  <si>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</si>
  <si>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</si>
  <si>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</si>
  <si>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</si>
  <si>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</si>
  <si>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</si>
  <si>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</si>
  <si>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</si>
  <si>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</si>
  <si>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</si>
  <si>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</si>
  <si>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</si>
  <si>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</si>
  <si>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</si>
  <si>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</si>
  <si>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</si>
  <si>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</si>
  <si>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</si>
  <si>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</si>
  <si>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</si>
  <si>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</si>
  <si>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</si>
  <si>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</si>
  <si>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</si>
  <si>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</si>
  <si>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</si>
  <si>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</si>
  <si>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</si>
  <si>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</si>
  <si>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</si>
  <si>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</si>
  <si>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</si>
  <si>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</si>
  <si>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</si>
  <si>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</si>
  <si>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</si>
  <si>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</si>
  <si>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</si>
  <si>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</si>
  <si>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</si>
  <si>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</si>
  <si>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</si>
  <si>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</si>
  <si>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</si>
  <si>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</si>
  <si>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</si>
  <si>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</si>
  <si>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</si>
  <si>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</si>
  <si>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</si>
  <si>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</si>
  <si>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</si>
  <si>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</si>
  <si>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</si>
  <si>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</si>
  <si>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</si>
  <si>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</si>
  <si>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</si>
  <si>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</si>
  <si>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</si>
  <si>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</si>
  <si>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</si>
  <si>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</si>
  <si>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</si>
  <si>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</si>
  <si>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</si>
  <si>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</si>
  <si>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</si>
  <si>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</si>
  <si>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</si>
  <si>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</si>
  <si>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</si>
  <si>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</si>
  <si>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</si>
  <si>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</si>
  <si>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</si>
  <si>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</si>
  <si>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</si>
  <si>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</si>
  <si>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</si>
  <si>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</si>
  <si>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</si>
  <si>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</si>
  <si>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</si>
  <si>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</si>
  <si>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</si>
  <si>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</si>
  <si>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</si>
  <si>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</si>
  <si>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</si>
  <si>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</si>
  <si>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</si>
  <si>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</si>
  <si>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</si>
  <si>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</si>
  <si>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</si>
  <si>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</si>
  <si>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</si>
  <si>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</si>
  <si>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</si>
  <si>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</si>
  <si>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</si>
  <si>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</si>
  <si>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</si>
  <si>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</si>
  <si>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</si>
  <si>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</si>
  <si>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</si>
  <si>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</si>
  <si>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</si>
  <si>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</si>
  <si>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</si>
  <si>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</si>
  <si>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</si>
  <si>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</si>
  <si>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</si>
  <si>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</si>
  <si>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</si>
  <si>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</si>
  <si>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</si>
  <si>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</si>
  <si>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</si>
  <si>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</si>
  <si>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</si>
  <si>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</si>
  <si>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</si>
  <si>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</si>
  <si>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</si>
  <si>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</si>
  <si>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</si>
  <si>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</si>
  <si>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</si>
  <si>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</si>
  <si>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</si>
  <si>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</si>
  <si>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</si>
  <si>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</si>
  <si>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</si>
  <si>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</si>
  <si>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</si>
  <si>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</si>
  <si>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</si>
  <si>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</si>
  <si>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</si>
  <si>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</si>
  <si>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</si>
  <si>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</si>
  <si>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</si>
  <si>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</si>
  <si>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</si>
  <si>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</si>
  <si>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</si>
  <si>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</si>
  <si>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</si>
  <si>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</si>
  <si>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</si>
  <si>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</si>
  <si>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</si>
  <si>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</si>
  <si>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</si>
  <si>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</si>
  <si>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</si>
  <si>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</si>
  <si>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</si>
  <si>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</si>
  <si>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</si>
  <si>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</si>
  <si>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</si>
  <si>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</si>
  <si>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</si>
  <si>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</si>
  <si>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</si>
  <si>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</si>
  <si>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</si>
  <si>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</si>
  <si>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</si>
  <si>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</si>
  <si>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</si>
  <si>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</si>
  <si>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</si>
  <si>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</si>
  <si>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</si>
  <si>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</si>
  <si>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</si>
  <si>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</si>
  <si>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</si>
  <si>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</si>
  <si>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</si>
  <si>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</si>
  <si>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</si>
  <si>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</si>
  <si>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</si>
  <si>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</si>
  <si>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</si>
  <si>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</si>
  <si>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</si>
  <si>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</si>
  <si>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</si>
  <si>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</si>
  <si>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</si>
  <si>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</si>
  <si>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</si>
  <si>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</si>
  <si>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</si>
  <si>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</si>
  <si>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</si>
  <si>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</si>
  <si>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</si>
  <si>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</si>
  <si>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</si>
  <si>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</si>
  <si>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</si>
  <si>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</si>
  <si>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</si>
  <si>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</si>
  <si>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</si>
  <si>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</si>
  <si>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</si>
  <si>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</si>
  <si>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</si>
  <si>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</si>
  <si>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</si>
  <si>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</si>
  <si>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</si>
  <si>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</si>
  <si>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</si>
  <si>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</si>
  <si>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</si>
  <si>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</si>
  <si>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</si>
  <si>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</si>
  <si>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</si>
  <si>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</si>
  <si>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</si>
  <si>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</si>
  <si>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</si>
  <si>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</si>
  <si>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</si>
  <si>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</si>
  <si>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</si>
  <si>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</si>
  <si>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</si>
  <si>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</si>
  <si>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</si>
  <si>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</si>
  <si>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</si>
  <si>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</si>
  <si>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</si>
  <si>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</si>
  <si>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</si>
  <si>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</si>
  <si>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</si>
  <si>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</si>
  <si>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</si>
  <si>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</si>
  <si>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</si>
  <si>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</si>
  <si>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</si>
  <si>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</si>
  <si>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</si>
  <si>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</si>
  <si>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</si>
  <si>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</si>
  <si>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</si>
  <si>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</si>
  <si>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</si>
  <si>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</si>
  <si>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</si>
  <si>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</si>
  <si>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</si>
  <si>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</si>
  <si>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</si>
  <si>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</si>
  <si>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</si>
  <si>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</si>
  <si>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</si>
  <si>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</si>
  <si>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</si>
  <si>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</si>
  <si>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</si>
  <si>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</si>
  <si>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</si>
  <si>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</si>
  <si>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</si>
  <si>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</si>
  <si>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</si>
  <si>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</si>
  <si>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</si>
  <si>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</si>
  <si>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</si>
  <si>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</si>
  <si>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</si>
  <si>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</si>
  <si>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</si>
  <si>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</si>
  <si>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</si>
  <si>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</si>
  <si>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</si>
  <si>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</si>
  <si>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</si>
  <si>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</si>
  <si>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</si>
  <si>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</si>
  <si>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</si>
  <si>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</si>
  <si>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</si>
  <si>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</si>
  <si>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</si>
  <si>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</si>
  <si>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</si>
  <si>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</si>
  <si>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</si>
  <si>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</si>
  <si>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</si>
  <si>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</si>
  <si>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</si>
  <si>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</si>
  <si>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</si>
  <si>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</si>
  <si>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</si>
  <si>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</si>
  <si>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</si>
  <si>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</si>
  <si>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</si>
  <si>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</si>
  <si>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</si>
  <si>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</si>
  <si>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</si>
  <si>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</si>
  <si>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</si>
  <si>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</si>
  <si>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</si>
  <si>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</si>
  <si>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</si>
  <si>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</si>
  <si>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</si>
  <si>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</si>
  <si>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</si>
  <si>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</si>
  <si>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</si>
  <si>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</si>
  <si>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</si>
  <si>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</si>
  <si>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</si>
  <si>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</si>
  <si>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</si>
  <si>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</si>
  <si>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</si>
  <si>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</si>
  <si>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</si>
  <si>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</si>
  <si>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</si>
  <si>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</si>
  <si>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</si>
  <si>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</si>
  <si>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</si>
  <si>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</si>
  <si>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</si>
  <si>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</si>
  <si>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</si>
  <si>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</si>
  <si>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</si>
  <si>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</si>
  <si>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</si>
  <si>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</si>
  <si>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</si>
  <si>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</si>
  <si>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</si>
  <si>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</si>
  <si>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</si>
  <si>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</si>
  <si>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</si>
  <si>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</si>
  <si>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</si>
  <si>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</si>
  <si>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</si>
  <si>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</si>
  <si>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</si>
  <si>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</si>
  <si>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</si>
  <si>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</si>
  <si>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</si>
  <si>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</si>
  <si>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</si>
  <si>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</si>
  <si>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</si>
  <si>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</si>
  <si>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</si>
  <si>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</si>
  <si>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</si>
  <si>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</si>
  <si>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</si>
  <si>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</si>
  <si>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</si>
  <si>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</si>
  <si>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</si>
  <si>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</si>
  <si>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</si>
  <si>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</si>
  <si>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</si>
  <si>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</si>
  <si>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</si>
  <si>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</si>
  <si>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</si>
  <si>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</si>
  <si>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</si>
  <si>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</si>
  <si>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</si>
  <si>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</si>
  <si>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</si>
  <si>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</si>
  <si>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</si>
  <si>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</si>
  <si>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</si>
  <si>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</si>
  <si>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</si>
  <si>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</si>
  <si>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</si>
  <si>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</si>
  <si>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</si>
  <si>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</si>
  <si>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</si>
  <si>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</si>
  <si>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</si>
  <si>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</si>
  <si>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</si>
  <si>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</si>
  <si>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</si>
  <si>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</si>
  <si>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</si>
  <si>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</si>
  <si>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</si>
  <si>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</si>
  <si>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</si>
  <si>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</si>
  <si>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</si>
  <si>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</si>
  <si>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</si>
  <si>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</si>
  <si>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</si>
  <si>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</si>
  <si>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</si>
  <si>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</si>
  <si>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</si>
  <si>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</si>
  <si>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</si>
  <si>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</si>
  <si>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</si>
  <si>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</si>
  <si>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</si>
  <si>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</si>
  <si>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</si>
  <si>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</si>
  <si>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</si>
  <si>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</si>
  <si>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</si>
  <si>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</si>
  <si>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</si>
  <si>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</si>
  <si>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</si>
  <si>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</si>
  <si>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</si>
  <si>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</si>
  <si>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</si>
  <si>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</si>
  <si>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</si>
  <si>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</si>
  <si>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</si>
  <si>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</si>
  <si>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</si>
  <si>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</si>
  <si>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</si>
  <si>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</si>
  <si>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</si>
  <si>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</si>
  <si>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</si>
  <si>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</si>
  <si>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</si>
  <si>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</si>
  <si>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</si>
  <si>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</si>
  <si>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</si>
  <si>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</si>
  <si>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</si>
  <si>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</si>
  <si>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</si>
  <si>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</si>
  <si>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</si>
  <si>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</si>
  <si>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</si>
  <si>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</si>
  <si>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</si>
  <si>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</si>
  <si>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</si>
  <si>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</si>
  <si>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</si>
  <si>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</si>
  <si>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</si>
  <si>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</si>
  <si>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</si>
  <si>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</si>
  <si>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</si>
  <si>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</si>
  <si>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</si>
  <si>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</si>
  <si>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</si>
  <si>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</si>
  <si>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</si>
  <si>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</si>
  <si>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</si>
  <si>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</si>
  <si>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</si>
  <si>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</si>
  <si>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</si>
  <si>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</si>
  <si>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</si>
  <si>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</si>
  <si>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</si>
  <si>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</si>
  <si>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</si>
  <si>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</si>
  <si>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</si>
  <si>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</si>
  <si>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</si>
  <si>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</si>
  <si>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</si>
  <si>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</si>
  <si>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</si>
  <si>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</si>
  <si>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</si>
  <si>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</si>
  <si>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</si>
  <si>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</si>
  <si>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</si>
  <si>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</si>
  <si>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</si>
  <si>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</si>
  <si>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</si>
  <si>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</si>
  <si>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</si>
  <si>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</si>
  <si>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</si>
  <si>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</si>
  <si>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</si>
  <si>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</si>
  <si>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</si>
  <si>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</si>
  <si>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</si>
  <si>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</si>
  <si>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</si>
  <si>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</si>
  <si>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</si>
  <si>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</si>
  <si>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</si>
  <si>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</si>
  <si>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</si>
  <si>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</si>
  <si>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</si>
  <si>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</si>
  <si>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</si>
  <si>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</si>
  <si>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</si>
  <si>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</si>
  <si>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</si>
  <si>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2021-85-10001978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</si>
</sst>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6"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1078</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1078</v>
      </c>
      <c r="J20" s="141" t="s">
        <v>1080</v>
      </c>
      <c r="K20" s="142">
        <v>554277360</v>
      </c>
      <c r="L20" s="143"/>
      <c r="M20" s="143">
        <v>44561</v>
      </c>
      <c r="N20" s="126">
        <f>+(M20-L20)/30</f>
        <v>1485.3666666666666</v>
      </c>
      <c r="O20" s="129"/>
      <c r="U20" s="125"/>
      <c r="V20" s="105">
        <f ca="1">NOW()</f>
        <v>44193.554416898151</v>
      </c>
      <c r="W20" s="105">
        <f ca="1">NOW()</f>
        <v>44193.554416898151</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2.5000000000000001E-2</v>
      </c>
      <c r="G179" s="156">
        <f>IF(F179&gt;0,SUM(E179+F179),"")</f>
        <v>4.4999999999999998E-2</v>
      </c>
      <c r="H179" s="5"/>
      <c r="I179" s="217" t="s">
        <v>2671</v>
      </c>
      <c r="J179" s="217"/>
      <c r="K179" s="217"/>
      <c r="L179" s="217"/>
      <c r="M179" s="163">
        <v>0.03</v>
      </c>
      <c r="O179" s="8"/>
      <c r="Q179" s="19"/>
      <c r="R179" s="150">
        <f>IF(M179&gt;0,SUM(L179+M179),"")</f>
        <v>0.03</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4.4999999999999998E-2</v>
      </c>
      <c r="D185" s="91" t="s">
        <v>2628</v>
      </c>
      <c r="E185" s="94">
        <f>+(C185*SUM(K20:K35))</f>
        <v>24942481.199999999</v>
      </c>
      <c r="F185" s="92"/>
      <c r="G185" s="93"/>
      <c r="H185" s="88"/>
      <c r="I185" s="90" t="s">
        <v>2627</v>
      </c>
      <c r="J185" s="157">
        <f>+SUM(M179:M183)</f>
        <v>0.03</v>
      </c>
      <c r="K185" s="198" t="s">
        <v>2628</v>
      </c>
      <c r="L185" s="198"/>
      <c r="M185" s="94">
        <f>+J185*(SUM(K20:K35))</f>
        <v>16628320.799999999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a65d333d-5b59-4810-bc94-b80d9325abbc"/>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2020-12-28T18:18:33Z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