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ristina\Desktop\capo verde varios sing\2021-66-66000972020\"/>
    </mc:Choice>
  </mc:AlternateContent>
  <xr:revisionPtr revIDLastSave="0" documentId="13_ncr:1_{538E6748-53B8-4ED0-A561-421B26D9060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<sst xmlns="http://schemas.openxmlformats.org/spreadsheetml/2006/main" count="3333" uniqueCount="2731">
  <si>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</si>
  <si>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</si>
  <si>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</si>
  <si>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</si>
  <si>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</si>
  <si>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</si>
  <si>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</si>
  <si>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</si>
  <si>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</si>
  <si>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</si>
  <si>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</si>
  <si>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</si>
  <si>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</si>
  <si>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</si>
  <si>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</si>
  <si>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</si>
  <si>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</si>
  <si>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</si>
  <si>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</si>
  <si>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</si>
  <si>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</si>
  <si>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</si>
  <si>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</si>
  <si>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</si>
  <si>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</si>
  <si>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</si>
  <si>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</si>
  <si>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</si>
  <si>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</si>
  <si>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</si>
  <si>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</si>
  <si>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</si>
  <si>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</si>
  <si>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</si>
  <si>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</si>
  <si>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</si>
  <si>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</si>
  <si>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</si>
  <si>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</si>
  <si>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</si>
  <si>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</si>
  <si>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</si>
  <si>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</si>
  <si>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</si>
  <si>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</si>
  <si>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</si>
  <si>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</si>
  <si>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</si>
  <si>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</si>
  <si>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</si>
  <si>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</si>
  <si>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</si>
  <si>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</si>
  <si>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</si>
  <si>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</si>
  <si>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</si>
  <si>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</si>
  <si>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</si>
  <si>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</si>
  <si>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</si>
  <si>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</si>
  <si>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</si>
  <si>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</si>
  <si>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</si>
  <si>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</si>
  <si>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</si>
  <si>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</si>
  <si>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</si>
  <si>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</si>
  <si>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</si>
  <si>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</si>
  <si>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</si>
  <si>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</si>
  <si>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</si>
  <si>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</si>
  <si>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</si>
  <si>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</si>
  <si>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</si>
  <si>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</si>
  <si>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</si>
  <si>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</si>
  <si>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</si>
  <si>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</si>
  <si>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</si>
  <si>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</si>
  <si>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</si>
  <si>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</si>
  <si>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</si>
  <si>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</si>
  <si>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</si>
  <si>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</si>
  <si>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</si>
  <si>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</si>
  <si>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</si>
  <si>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</si>
  <si>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</si>
  <si>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</si>
  <si>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</si>
  <si>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</si>
  <si>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</si>
  <si>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</si>
  <si>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</si>
  <si>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</si>
  <si>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</si>
  <si>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</si>
  <si>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</si>
  <si>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</si>
  <si>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</si>
  <si>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</si>
  <si>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</si>
  <si>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</si>
  <si>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</si>
  <si>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</si>
  <si>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</si>
  <si>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</si>
  <si>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</si>
  <si>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</si>
  <si>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</si>
  <si>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</si>
  <si>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</si>
  <si>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</si>
  <si>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</si>
  <si>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</si>
  <si>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</si>
  <si>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</si>
  <si>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</si>
  <si>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</si>
  <si>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</si>
  <si>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</si>
  <si>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</si>
  <si>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</si>
  <si>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</si>
  <si>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</si>
  <si>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</si>
  <si>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</si>
  <si>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</si>
  <si>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</si>
  <si>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</si>
  <si>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</si>
  <si>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</si>
  <si>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</si>
  <si>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</si>
  <si>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</si>
  <si>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</si>
  <si>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</si>
  <si>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</si>
  <si>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</si>
  <si>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</si>
  <si>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</si>
  <si>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</si>
  <si>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</si>
  <si>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</si>
  <si>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</si>
  <si>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</si>
  <si>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</si>
  <si>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</si>
  <si>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</si>
  <si>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</si>
  <si>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</si>
  <si>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</si>
  <si>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</si>
  <si>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</si>
  <si>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</si>
  <si>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</si>
  <si>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</si>
  <si>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</si>
  <si>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</si>
  <si>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</si>
  <si>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</si>
  <si>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</si>
  <si>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</si>
  <si>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</si>
  <si>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</si>
  <si>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</si>
  <si>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</si>
  <si>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</si>
  <si>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</si>
  <si>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</si>
  <si>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</si>
  <si>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</si>
  <si>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</si>
  <si>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</si>
  <si>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</si>
  <si>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</si>
  <si>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</si>
  <si>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</si>
  <si>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</si>
  <si>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</si>
  <si>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</si>
  <si>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</si>
  <si>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</si>
  <si>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</si>
  <si>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</si>
  <si>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</si>
  <si>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</si>
  <si>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</si>
  <si>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</si>
  <si>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</si>
  <si>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</si>
  <si>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</si>
  <si>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</si>
  <si>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</si>
  <si>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</si>
  <si>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</si>
  <si>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</si>
  <si>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</si>
  <si>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</si>
  <si>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</si>
  <si>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</si>
  <si>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</si>
  <si>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</si>
  <si>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</si>
  <si>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</si>
  <si>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</si>
  <si>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</si>
  <si>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</si>
  <si>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</si>
  <si>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</si>
  <si>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</si>
  <si>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</si>
  <si>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</si>
  <si>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</si>
  <si>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</si>
  <si>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</si>
  <si>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</si>
  <si>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</si>
  <si>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</si>
  <si>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</si>
  <si>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</si>
  <si>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</si>
  <si>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</si>
  <si>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</si>
  <si>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</si>
  <si>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</si>
  <si>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</si>
  <si>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</si>
  <si>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</si>
  <si>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</si>
  <si>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</si>
  <si>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</si>
  <si>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</si>
  <si>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</si>
  <si>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</si>
  <si>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</si>
  <si>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</si>
  <si>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</si>
  <si>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</si>
  <si>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</si>
  <si>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</si>
  <si>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</si>
  <si>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</si>
  <si>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</si>
  <si>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</si>
  <si>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</si>
  <si>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</si>
  <si>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</si>
  <si>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</si>
  <si>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</si>
  <si>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</si>
  <si>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</si>
  <si>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</si>
  <si>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</si>
  <si>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</si>
  <si>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</si>
  <si>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</si>
  <si>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</si>
  <si>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</si>
  <si>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</si>
  <si>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</si>
  <si>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</si>
  <si>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</si>
  <si>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</si>
  <si>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</si>
  <si>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</si>
  <si>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</si>
  <si>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</si>
  <si>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</si>
  <si>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</si>
  <si>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</si>
  <si>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</si>
  <si>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</si>
  <si>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</si>
  <si>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</si>
  <si>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</si>
  <si>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</si>
  <si>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</si>
  <si>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</si>
  <si>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</si>
  <si>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</si>
  <si>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</si>
  <si>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</si>
  <si>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</si>
  <si>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</si>
  <si>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</si>
  <si>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</si>
  <si>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</si>
  <si>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</si>
  <si>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</si>
  <si>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</si>
  <si>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</si>
  <si>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</si>
  <si>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</si>
  <si>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</si>
  <si>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</si>
  <si>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</si>
  <si>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</si>
  <si>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</si>
  <si>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</si>
  <si>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</si>
  <si>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</si>
  <si>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</si>
  <si>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</si>
  <si>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</si>
  <si>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</si>
  <si>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</si>
  <si>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</si>
  <si>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</si>
  <si>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</si>
  <si>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</si>
  <si>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</si>
  <si>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</si>
  <si>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</si>
  <si>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</si>
  <si>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</si>
  <si>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</si>
  <si>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</si>
  <si>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</si>
  <si>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</si>
  <si>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</si>
  <si>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</si>
  <si>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</si>
  <si>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</si>
  <si>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</si>
  <si>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</si>
  <si>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</si>
  <si>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</si>
  <si>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</si>
  <si>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</si>
  <si>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</si>
  <si>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</si>
  <si>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</si>
  <si>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</si>
  <si>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</si>
  <si>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</si>
  <si>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</si>
  <si>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</si>
  <si>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</si>
  <si>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</si>
  <si>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</si>
  <si>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</si>
  <si>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</si>
  <si>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</si>
  <si>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</si>
  <si>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</si>
  <si>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</si>
  <si>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</si>
  <si>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</si>
  <si>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</si>
  <si>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</si>
  <si>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</si>
  <si>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</si>
  <si>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</si>
  <si>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</si>
  <si>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</si>
  <si>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</si>
  <si>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</si>
  <si>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</si>
  <si>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</si>
  <si>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</si>
  <si>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</si>
  <si>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</si>
  <si>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</si>
  <si>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</si>
  <si>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</si>
  <si>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</si>
  <si>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</si>
  <si>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</si>
  <si>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</si>
  <si>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</si>
  <si>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</si>
  <si>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</si>
  <si>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</si>
  <si>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</si>
  <si>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</si>
  <si>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</si>
  <si>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</si>
  <si>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</si>
  <si>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</si>
  <si>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</si>
  <si>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</si>
  <si>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</si>
  <si>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</si>
  <si>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</si>
  <si>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</si>
  <si>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</si>
  <si>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</si>
  <si>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</si>
  <si>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</si>
  <si>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</si>
  <si>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</si>
  <si>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</si>
  <si>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</si>
  <si>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</si>
  <si>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</si>
  <si>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</si>
  <si>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</si>
  <si>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</si>
  <si>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</si>
  <si>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</si>
  <si>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</si>
  <si>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</si>
  <si>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</si>
  <si>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</si>
  <si>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</si>
  <si>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</si>
  <si>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</si>
  <si>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</si>
  <si>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</si>
  <si>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</si>
  <si>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</si>
  <si>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</si>
  <si>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</si>
  <si>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</si>
  <si>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</si>
  <si>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</si>
  <si>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</si>
  <si>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</si>
  <si>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</si>
  <si>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</si>
  <si>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</si>
  <si>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</si>
  <si>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</si>
  <si>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</si>
  <si>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</si>
  <si>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</si>
  <si>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</si>
  <si>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</si>
  <si>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</si>
  <si>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</si>
  <si>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</si>
  <si>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</si>
  <si>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</si>
  <si>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</si>
  <si>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</si>
  <si>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</si>
  <si>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</si>
  <si>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</si>
  <si>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</si>
  <si>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</si>
  <si>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</si>
  <si>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</si>
  <si>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</si>
  <si>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</si>
  <si>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</si>
  <si>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</si>
  <si>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</si>
  <si>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</si>
  <si>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</si>
  <si>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</si>
  <si>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</si>
  <si>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</si>
  <si>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</si>
  <si>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</si>
  <si>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</si>
  <si>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</si>
  <si>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</si>
  <si>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</si>
  <si>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</si>
  <si>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</si>
  <si>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</si>
  <si>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</si>
  <si>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</si>
  <si>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</si>
  <si>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</si>
  <si>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</si>
  <si>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</si>
  <si>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</si>
  <si>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</si>
  <si>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</si>
  <si>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</si>
  <si>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</si>
  <si>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</si>
  <si>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</si>
  <si>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</si>
  <si>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</si>
  <si>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</si>
  <si>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</si>
  <si>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</si>
  <si>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</si>
  <si>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</si>
  <si>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</si>
  <si>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</si>
  <si>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</si>
  <si>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</si>
  <si>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</si>
  <si>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</si>
  <si>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</si>
  <si>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</si>
  <si>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</si>
  <si>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</si>
  <si>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</si>
  <si>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</si>
  <si>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</si>
  <si>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</si>
  <si>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</si>
  <si>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</si>
  <si>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</si>
  <si>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</si>
  <si>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</si>
  <si>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</si>
  <si>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</si>
  <si>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</si>
  <si>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</si>
  <si>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</si>
  <si>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</si>
  <si>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</si>
  <si>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</si>
  <si>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</si>
  <si>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</si>
  <si>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</si>
  <si>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</si>
  <si>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</si>
  <si>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</si>
  <si>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</si>
  <si>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</si>
  <si>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</si>
  <si>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</si>
  <si>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</si>
  <si>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</si>
  <si>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</si>
  <si>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</si>
  <si>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</si>
  <si>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</si>
  <si>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</si>
  <si>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</si>
  <si>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</si>
  <si>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</si>
  <si>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</si>
  <si>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</si>
  <si>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</si>
  <si>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</si>
  <si>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</si>
  <si>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</si>
  <si>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</si>
  <si>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</si>
  <si>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</si>
  <si>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</si>
  <si>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</si>
  <si>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</si>
  <si>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</si>
  <si>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</si>
  <si>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</si>
  <si>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</si>
  <si>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</si>
  <si>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</si>
  <si>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</si>
  <si>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</si>
  <si>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</si>
  <si>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</si>
  <si>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</si>
  <si>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</si>
  <si>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</si>
  <si>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</si>
  <si>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</si>
  <si>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</si>
  <si>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</si>
  <si>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</si>
  <si>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</si>
  <si>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</si>
  <si>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</si>
  <si>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</si>
  <si>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</si>
  <si>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</si>
  <si>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</si>
  <si>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</si>
  <si>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</si>
  <si>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</si>
  <si>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</si>
  <si>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</si>
  <si>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</si>
  <si>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</si>
  <si>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</si>
  <si>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</si>
  <si>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</si>
  <si>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</si>
  <si>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</si>
  <si>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</si>
  <si>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</si>
  <si>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</si>
  <si>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</si>
  <si>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</si>
  <si>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</si>
  <si>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</si>
  <si>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</si>
  <si>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</si>
  <si>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</si>
  <si>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</si>
  <si>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</si>
  <si>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</si>
  <si>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</si>
  <si>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</si>
  <si>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</si>
  <si>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</si>
  <si>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</si>
  <si>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</si>
  <si>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</si>
  <si>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</si>
  <si>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</si>
  <si>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</si>
  <si>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</si>
  <si>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</si>
  <si>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</si>
  <si>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</si>
  <si>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</si>
  <si>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</si>
  <si>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</si>
  <si>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</si>
  <si>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</si>
  <si>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</si>
  <si>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</si>
  <si>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</si>
  <si>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</si>
  <si>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</si>
  <si>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</si>
  <si>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</si>
  <si>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</si>
  <si>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</si>
  <si>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</si>
  <si>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</si>
  <si>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</si>
  <si>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</si>
  <si>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</si>
  <si>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</si>
  <si>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</si>
  <si>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</si>
  <si>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</si>
  <si>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</si>
  <si>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</si>
  <si>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</si>
  <si>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</si>
  <si>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</si>
  <si>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</si>
  <si>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</si>
  <si>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</si>
  <si>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</si>
  <si>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</si>
  <si>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</si>
  <si>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</si>
  <si>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</si>
  <si>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</si>
  <si>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</si>
  <si>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</si>
  <si>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</si>
  <si>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</si>
  <si>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</si>
  <si>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</si>
  <si>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</si>
  <si>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</si>
  <si>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</si>
  <si>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</si>
  <si>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</si>
  <si>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</si>
  <si>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</si>
  <si>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</si>
  <si>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</si>
  <si>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</si>
  <si>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</si>
  <si>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</si>
  <si>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</si>
  <si>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</si>
  <si>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</si>
  <si>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</si>
  <si>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</si>
  <si>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</si>
  <si>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</si>
  <si>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</si>
  <si>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</si>
  <si>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</si>
  <si>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</si>
  <si>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</si>
  <si>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</si>
  <si>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</si>
  <si>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</si>
  <si>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</si>
  <si>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</si>
  <si>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</si>
  <si>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</si>
  <si>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</si>
  <si>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</si>
  <si>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</si>
  <si>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</si>
  <si>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</si>
  <si>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</si>
  <si>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</si>
  <si>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</si>
  <si>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</si>
  <si>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</si>
  <si>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</si>
  <si>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</si>
  <si>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</si>
  <si>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</si>
  <si>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</si>
  <si>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</si>
  <si>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</si>
  <si>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</si>
  <si>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</si>
  <si>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</si>
  <si>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</si>
  <si>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</si>
  <si>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</si>
  <si>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</si>
  <si>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</si>
  <si>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</si>
  <si>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</si>
  <si>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</si>
  <si>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</si>
  <si>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</si>
  <si>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</si>
  <si>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</si>
  <si>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</si>
  <si>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</si>
  <si>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</si>
  <si>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</si>
  <si>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</si>
  <si>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</si>
  <si>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</si>
  <si>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</si>
  <si>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</si>
  <si>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</si>
  <si>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</si>
  <si>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</si>
  <si>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</si>
  <si>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</si>
  <si>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</si>
  <si>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</si>
  <si>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</si>
  <si>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</si>
  <si>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</si>
  <si>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</si>
  <si>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</si>
  <si>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</si>
  <si>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</si>
  <si>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</si>
  <si>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</si>
  <si>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</si>
  <si>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</si>
  <si>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</si>
  <si>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</si>
  <si>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</si>
  <si>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</si>
  <si>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</si>
  <si>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</si>
  <si>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</si>
  <si>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</si>
  <si>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</si>
  <si>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</si>
  <si>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</si>
  <si>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</si>
  <si>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</si>
  <si>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</si>
  <si>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</si>
  <si>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</si>
  <si>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</si>
  <si>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</si>
  <si>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</si>
  <si>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</si>
  <si>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</si>
  <si>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</si>
  <si>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</si>
  <si>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</si>
  <si>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</si>
  <si>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</si>
  <si>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</si>
  <si>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</si>
  <si>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</si>
  <si>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</si>
  <si>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</si>
  <si>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</si>
  <si>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</si>
  <si>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</si>
  <si>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</si>
  <si>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</si>
  <si>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</si>
  <si>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</si>
  <si>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</si>
  <si>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</si>
  <si>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</si>
  <si>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</si>
  <si>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</si>
  <si>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</si>
  <si>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</si>
  <si>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</si>
  <si>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</si>
  <si>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</si>
  <si>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</si>
  <si>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</si>
  <si>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</si>
  <si>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</si>
  <si>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</si>
  <si>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</si>
  <si>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</si>
  <si>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</si>
  <si>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</si>
  <si>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</si>
  <si>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</si>
  <si>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</si>
  <si>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</si>
  <si>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</si>
  <si>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</si>
  <si>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</si>
  <si>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</si>
  <si>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</si>
  <si>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</si>
  <si>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</si>
  <si>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</si>
  <si>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</si>
  <si>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</si>
  <si>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</si>
  <si>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</si>
  <si>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</si>
  <si>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</si>
  <si>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</si>
  <si>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</si>
  <si>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</si>
  <si>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</si>
  <si>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</si>
  <si>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</si>
  <si>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</si>
  <si>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</si>
  <si>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</si>
  <si>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</si>
  <si>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</si>
  <si>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</si>
  <si>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</si>
  <si>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</si>
  <si>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</si>
  <si>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</si>
  <si>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</si>
  <si>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</si>
  <si>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</si>
  <si>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</si>
  <si>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</si>
  <si>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</si>
  <si>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</si>
  <si>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</si>
  <si>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</si>
  <si>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</si>
  <si>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</si>
  <si>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</si>
  <si>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</si>
  <si>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</si>
  <si>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</si>
  <si>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</si>
  <si>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</si>
  <si>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</si>
  <si>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</si>
  <si>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</si>
  <si>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</si>
  <si>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</si>
  <si>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</si>
  <si>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</si>
  <si>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</si>
  <si>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</si>
  <si>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</si>
  <si>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</si>
  <si>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</si>
  <si>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</si>
  <si>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</si>
  <si>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</si>
  <si>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</si>
  <si>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</si>
  <si>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</si>
  <si>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</si>
  <si>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</si>
  <si>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</si>
  <si>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</si>
  <si>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</si>
  <si>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</si>
  <si>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</si>
  <si>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</si>
  <si>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</si>
  <si>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</si>
  <si>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</si>
  <si>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</si>
  <si>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</si>
  <si>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</si>
  <si>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</si>
  <si>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</si>
  <si>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</si>
  <si>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</si>
  <si>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</si>
  <si>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</si>
  <si>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</si>
  <si>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</si>
  <si>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</si>
  <si>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</si>
  <si>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</si>
  <si>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</si>
  <si>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</si>
  <si>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</si>
  <si>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</si>
  <si>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</si>
  <si>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</si>
  <si>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</si>
  <si>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</si>
  <si>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</si>
  <si>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</si>
  <si>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</si>
  <si>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</si>
  <si>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</si>
  <si>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</si>
  <si>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</si>
  <si>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</si>
  <si>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</si>
  <si>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</si>
  <si>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</si>
  <si>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</si>
  <si>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</si>
  <si>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</si>
  <si>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</si>
  <si>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</si>
  <si>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</si>
  <si>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</si>
  <si>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</si>
  <si>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</si>
  <si>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</si>
  <si>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</si>
  <si>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</si>
  <si>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</si>
  <si>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</si>
  <si>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</si>
  <si>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</si>
  <si>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</si>
  <si>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</si>
  <si>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</si>
  <si>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</si>
  <si>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</si>
  <si>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</si>
  <si>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</si>
  <si>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</si>
  <si>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</si>
  <si>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</si>
  <si>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</si>
  <si>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</si>
  <si>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</si>
  <si>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</si>
  <si>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</si>
  <si>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</si>
  <si>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</si>
  <si>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</si>
  <si>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</si>
  <si>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</si>
  <si>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</si>
  <si>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</si>
  <si>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</si>
  <si>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</si>
  <si>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</si>
  <si>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</si>
  <si>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</si>
  <si>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</si>
  <si>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</si>
  <si>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</si>
  <si>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</si>
  <si>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</si>
  <si>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</si>
  <si>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</si>
  <si>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</si>
  <si>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</si>
  <si>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</si>
  <si>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</si>
  <si>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</si>
  <si>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</si>
  <si>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</si>
  <si>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</si>
  <si>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</si>
  <si>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</si>
  <si>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</si>
  <si>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</si>
  <si>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</si>
  <si>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</si>
  <si>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</si>
  <si>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</si>
  <si>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</si>
  <si>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</si>
  <si>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</si>
  <si>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</si>
  <si>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</si>
  <si>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</si>
  <si>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</si>
  <si>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</si>
  <si>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</si>
  <si>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</si>
  <si>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</si>
  <si>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</si>
  <si>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</si>
  <si>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</si>
  <si>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</si>
  <si>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</si>
  <si>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</si>
  <si>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</si>
  <si>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</si>
  <si>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</si>
  <si>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</si>
  <si>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</si>
  <si>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</si>
  <si>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</si>
  <si>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</si>
  <si>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</si>
  <si>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</si>
  <si>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</si>
  <si>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</si>
  <si>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</si>
  <si>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</si>
  <si>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</si>
  <si>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</si>
  <si>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</si>
  <si>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</si>
  <si>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</si>
  <si>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</si>
  <si>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</si>
  <si>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</si>
  <si>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</si>
  <si>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</si>
  <si>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</si>
  <si>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</si>
  <si>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</si>
  <si>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</si>
  <si>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</si>
  <si>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</si>
  <si>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</si>
  <si>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</si>
  <si>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</si>
  <si>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</si>
  <si>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</si>
  <si>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</si>
  <si>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</si>
  <si>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</si>
  <si>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</si>
  <si>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</si>
  <si>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</si>
  <si>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</si>
  <si>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</si>
  <si>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</si>
  <si>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</si>
  <si>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</si>
  <si>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</si>
  <si>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</si>
  <si>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</si>
  <si>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</si>
  <si>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</si>
  <si>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</si>
  <si>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</si>
  <si>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</si>
  <si>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</si>
  <si>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</si>
  <si>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</si>
  <si>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</si>
  <si>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</si>
  <si>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</si>
  <si>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</si>
  <si>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</si>
  <si>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</si>
  <si>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</si>
  <si>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</si>
  <si>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</si>
  <si>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</si>
  <si>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</si>
  <si>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</si>
  <si>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</si>
  <si>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</si>
  <si>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</si>
  <si>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</si>
  <si>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</si>
  <si>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</si>
  <si>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</si>
  <si>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</si>
  <si>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</si>
  <si>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</si>
  <si>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</si>
  <si>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</si>
  <si>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</si>
  <si>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</si>
  <si>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</si>
  <si>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</si>
  <si>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</si>
  <si>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</si>
  <si>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</si>
  <si>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</si>
  <si>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</si>
  <si>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</si>
  <si>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</si>
  <si>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</si>
  <si>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</si>
  <si>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</si>
  <si>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</si>
  <si>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</si>
  <si>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</si>
  <si>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</si>
  <si>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</si>
  <si>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</si>
  <si>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</si>
  <si>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</si>
  <si>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</si>
  <si>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</si>
  <si>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</si>
  <si>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</si>
  <si>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</si>
  <si>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</si>
  <si>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</si>
  <si>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</si>
  <si>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</si>
  <si>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</si>
  <si>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</si>
  <si>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</si>
  <si>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</si>
  <si>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</si>
  <si>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</si>
  <si>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</si>
  <si>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</si>
  <si>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</si>
  <si>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</si>
  <si>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</si>
  <si>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</si>
  <si>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</si>
  <si>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</si>
  <si>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</si>
  <si>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</si>
  <si>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</si>
  <si>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</si>
  <si>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</si>
  <si>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</si>
  <si>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</si>
  <si>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</si>
  <si>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</si>
  <si>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</si>
  <si>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</si>
  <si>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</si>
  <si>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</si>
  <si>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</si>
  <si>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</si>
  <si>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</si>
  <si>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</si>
  <si>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</si>
  <si>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</si>
  <si>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</si>
  <si>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</si>
  <si>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</si>
  <si>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</si>
  <si>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</si>
  <si>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</si>
  <si>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</si>
  <si>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</si>
  <si>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</si>
  <si>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</si>
  <si>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</si>
  <si>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</si>
  <si>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</si>
  <si>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</si>
  <si>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</si>
  <si>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</si>
  <si>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</si>
  <si>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</si>
  <si>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</si>
  <si>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</si>
  <si>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</si>
  <si>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</si>
  <si>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</si>
  <si>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</si>
  <si>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</si>
  <si>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</si>
  <si>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</si>
  <si>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</si>
  <si>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</si>
  <si>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</si>
  <si>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</si>
  <si>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</si>
  <si>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</si>
  <si>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</si>
  <si>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</si>
  <si>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</si>
  <si>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</si>
  <si>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</si>
  <si>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</si>
  <si>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</si>
  <si>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</si>
  <si>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</si>
  <si>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</si>
  <si>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</si>
  <si>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</si>
  <si>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</si>
  <si>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</si>
  <si>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</si>
  <si>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</si>
  <si>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</si>
  <si>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</si>
  <si>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</si>
  <si>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</si>
  <si>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</si>
  <si>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</si>
  <si>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</si>
  <si>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</si>
  <si>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</si>
  <si>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</si>
  <si>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</si>
  <si>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</si>
  <si>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</si>
  <si>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</si>
  <si>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</si>
  <si>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</si>
  <si>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</si>
  <si>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</si>
  <si>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</si>
  <si>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</si>
  <si>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</si>
  <si>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</si>
  <si>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</si>
  <si>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</si>
  <si>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</si>
  <si>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</si>
  <si>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</si>
  <si>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</si>
  <si>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</si>
  <si>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</si>
  <si>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</si>
  <si>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</si>
  <si>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</si>
  <si>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</si>
  <si>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</si>
  <si>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</si>
  <si>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</si>
  <si>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</si>
  <si>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</si>
  <si>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</si>
  <si>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</si>
  <si>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</si>
  <si>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</si>
  <si>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</si>
  <si>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</si>
  <si>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</si>
  <si>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</si>
  <si>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</si>
  <si>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</si>
  <si>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</si>
  <si>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</si>
  <si>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</si>
  <si>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</si>
  <si>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</si>
  <si>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</si>
  <si>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</si>
  <si>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</si>
  <si>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</si>
  <si>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</si>
  <si>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</si>
  <si>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</si>
  <si>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</si>
  <si>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</si>
  <si>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</si>
  <si>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</si>
  <si>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</si>
  <si>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</si>
  <si>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</si>
  <si>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</si>
  <si>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</si>
  <si>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</si>
  <si>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</si>
  <si>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</si>
  <si>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</si>
  <si>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</si>
  <si>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</si>
  <si>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</si>
  <si>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</si>
  <si>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</si>
  <si>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</si>
  <si>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</si>
  <si>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</si>
  <si>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</si>
  <si>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</si>
  <si>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</si>
  <si>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</si>
  <si>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</si>
  <si>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</si>
  <si>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</si>
  <si>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</si>
  <si>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</si>
  <si>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</si>
  <si>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</si>
  <si>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</si>
  <si>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</si>
  <si>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</si>
  <si>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</si>
  <si>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</si>
  <si>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</si>
  <si>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</si>
  <si>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</si>
  <si>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</si>
  <si>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</si>
  <si>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</si>
  <si>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</si>
  <si>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</si>
  <si>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</si>
  <si>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</si>
  <si>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</si>
  <si>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</si>
  <si>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</si>
  <si>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</si>
  <si>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</si>
  <si>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</si>
  <si>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</si>
  <si>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</si>
  <si>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</si>
  <si>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</si>
  <si>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</si>
  <si>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</si>
  <si>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</si>
  <si>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</si>
  <si>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</si>
  <si>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</si>
  <si>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</si>
  <si>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</si>
  <si>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</si>
  <si>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</si>
  <si>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</si>
  <si>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</si>
  <si>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</si>
  <si>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</si>
  <si>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</si>
  <si>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</si>
  <si>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</si>
  <si>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</si>
  <si>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</si>
  <si>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</si>
  <si>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</si>
  <si>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</si>
  <si>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</si>
  <si>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</si>
  <si>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</si>
  <si>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</si>
  <si>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</si>
  <si>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</si>
  <si>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</si>
  <si>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</si>
  <si>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</si>
  <si>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</si>
  <si>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</si>
  <si>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</si>
  <si>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</si>
  <si>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</si>
  <si>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</si>
  <si>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</si>
  <si>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</si>
  <si>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</si>
  <si>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</si>
  <si>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</si>
  <si>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</si>
  <si>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</si>
  <si>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</si>
  <si>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</si>
  <si>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</si>
  <si>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</si>
  <si>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</si>
  <si>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</si>
  <si>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</si>
  <si>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</si>
  <si>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</si>
  <si>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</si>
  <si>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</si>
  <si>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</si>
  <si>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</si>
  <si>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</si>
  <si>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</si>
  <si>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</si>
  <si>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</si>
  <si>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</si>
  <si>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</si>
  <si>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</si>
  <si>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</si>
  <si>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</si>
  <si>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</si>
  <si>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</si>
  <si>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</si>
  <si>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</si>
  <si>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</si>
  <si>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</si>
  <si>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</si>
  <si>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</si>
  <si>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</si>
  <si>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</si>
  <si>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</si>
  <si>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</si>
  <si>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</si>
  <si>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</si>
  <si>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</si>
  <si>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</si>
  <si>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</si>
  <si>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</si>
  <si>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</si>
  <si>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</si>
  <si>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</si>
  <si>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</si>
  <si>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</si>
  <si>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</si>
  <si>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</si>
  <si>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</si>
  <si>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</si>
  <si>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</si>
  <si>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</si>
  <si>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</si>
  <si>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</si>
  <si>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</si>
  <si>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</si>
  <si>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</si>
  <si>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</si>
  <si>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</si>
  <si>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</si>
  <si>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</si>
  <si>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</si>
  <si>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</si>
  <si>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</si>
  <si>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</si>
  <si>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</si>
  <si>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</si>
  <si>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</si>
  <si>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</si>
  <si>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</si>
  <si>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</si>
  <si>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</si>
  <si>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</si>
  <si>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</si>
  <si>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</si>
  <si>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</si>
  <si>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</si>
  <si>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</si>
  <si>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</si>
  <si>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</si>
  <si>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</si>
  <si>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</si>
  <si>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</si>
  <si>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</si>
  <si>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</si>
  <si>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</si>
  <si>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</si>
  <si>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</si>
  <si>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</si>
  <si>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</si>
  <si>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</si>
  <si>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</si>
  <si>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</si>
  <si>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</si>
  <si>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</si>
  <si>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</si>
  <si>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</si>
  <si>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</si>
  <si>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</si>
  <si>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</si>
  <si>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</si>
  <si>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</si>
  <si>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</si>
  <si>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</si>
  <si>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</si>
  <si>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</si>
  <si>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</si>
  <si>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</si>
  <si>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</si>
  <si>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</si>
  <si>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</si>
  <si>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</si>
  <si>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</si>
  <si>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</si>
  <si>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</si>
  <si>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</si>
  <si>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</si>
  <si>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</si>
  <si>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</si>
  <si>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</si>
  <si>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</si>
  <si>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</si>
  <si>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</si>
  <si>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</si>
  <si>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</si>
  <si>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</si>
  <si>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</si>
  <si>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</si>
  <si>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</si>
  <si>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</si>
  <si>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</si>
  <si>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</si>
  <si>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</si>
  <si>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</si>
  <si>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</si>
  <si>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</si>
  <si>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</si>
  <si>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</si>
  <si>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</si>
  <si>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</si>
  <si>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</si>
  <si>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</si>
  <si>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</si>
  <si>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</si>
  <si>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</si>
  <si>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</si>
  <si>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</si>
  <si>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</si>
  <si>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</si>
  <si>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</si>
  <si>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</si>
  <si>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</si>
  <si>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</si>
  <si>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</si>
  <si>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</si>
  <si>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</si>
  <si>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</si>
  <si>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</si>
  <si>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</si>
  <si>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</si>
  <si>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</si>
  <si>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</si>
  <si>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</si>
  <si>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</si>
  <si>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</si>
  <si>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</si>
  <si>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</si>
  <si>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</si>
  <si>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</si>
  <si>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</si>
  <si>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</si>
  <si>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</si>
  <si>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</si>
  <si>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</si>
  <si>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</si>
  <si>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</si>
  <si>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</si>
  <si>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</si>
  <si>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</si>
  <si>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</si>
  <si>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</si>
  <si>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</si>
  <si>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</si>
  <si>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</si>
  <si>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</si>
  <si>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</si>
  <si>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</si>
  <si>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</si>
  <si>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</si>
  <si>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</si>
  <si>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</si>
  <si>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</si>
  <si>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</si>
  <si>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</si>
  <si>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</si>
  <si>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</si>
  <si>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</si>
  <si>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</si>
  <si>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</si>
  <si>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</si>
  <si>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</si>
  <si>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</si>
  <si>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</si>
  <si>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</si>
  <si>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</si>
  <si>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</si>
  <si>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</si>
  <si>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</si>
  <si>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</si>
  <si>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</si>
  <si>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</si>
  <si>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</si>
  <si>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</si>
  <si>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</si>
  <si>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</si>
  <si>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</si>
  <si>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</si>
  <si>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</si>
  <si>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</si>
  <si>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</si>
  <si>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</si>
  <si>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</si>
  <si>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</si>
  <si>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</si>
  <si>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</si>
  <si>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</si>
  <si>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</si>
  <si>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</si>
  <si>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</si>
  <si>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</si>
  <si>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</si>
  <si>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</si>
  <si>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</si>
  <si>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</si>
  <si>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</si>
  <si>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</si>
  <si>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</si>
  <si>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</si>
  <si>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</si>
  <si>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</si>
  <si>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</si>
  <si>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</si>
  <si>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</si>
  <si>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</si>
  <si>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</si>
  <si>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</si>
  <si>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</si>
  <si>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</si>
  <si>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</si>
  <si>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</si>
  <si>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</si>
  <si>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</si>
  <si>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</si>
  <si>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</si>
  <si>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</si>
  <si>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</si>
  <si>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</si>
  <si>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</si>
  <si>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</si>
  <si>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</si>
  <si>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</si>
  <si>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</si>
  <si>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</si>
  <si>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</si>
  <si>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</si>
  <si>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</si>
  <si>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</si>
  <si>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</si>
  <si>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</si>
  <si>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</si>
  <si>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</si>
  <si>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</si>
  <si>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</si>
  <si>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</si>
  <si>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</si>
  <si>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</si>
  <si>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</si>
  <si>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</si>
  <si>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</si>
  <si>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</si>
  <si>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</si>
  <si>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</si>
  <si>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</si>
  <si>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</si>
  <si>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</si>
  <si>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</si>
  <si>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</si>
  <si>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</si>
  <si>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</si>
  <si>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</si>
  <si>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</si>
  <si>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</si>
  <si>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</si>
  <si>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</si>
  <si>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</si>
  <si>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</si>
  <si>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</si>
  <si>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</si>
  <si>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</si>
  <si>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</si>
  <si>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</si>
  <si>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</si>
  <si>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</si>
  <si>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</si>
  <si>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</si>
  <si>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</si>
  <si>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</si>
  <si>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</si>
  <si>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</si>
  <si>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</si>
  <si>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</si>
  <si>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</si>
  <si>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</si>
  <si>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</si>
  <si>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</si>
  <si>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</si>
  <si>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</si>
  <si>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</si>
  <si>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</si>
  <si>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</si>
  <si>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</si>
  <si>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</si>
  <si>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</si>
  <si>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</si>
  <si>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</si>
  <si>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</si>
  <si>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</si>
  <si>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</si>
  <si>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</si>
  <si>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</si>
  <si>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</si>
  <si>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</si>
  <si>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</si>
  <si>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</si>
  <si>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</si>
  <si>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</si>
  <si>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</si>
  <si>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</si>
  <si>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</si>
  <si>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</si>
  <si>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</si>
  <si>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</si>
  <si>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</si>
  <si>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</si>
  <si>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</si>
  <si>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</si>
  <si>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</si>
  <si>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</si>
  <si>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</si>
  <si>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</si>
  <si>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</si>
  <si>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</si>
  <si>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</si>
  <si>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</si>
  <si>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</si>
  <si>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</si>
  <si>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</si>
  <si>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</si>
  <si>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</si>
  <si>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</si>
  <si>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</si>
  <si>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</si>
  <si>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</si>
  <si>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</si>
  <si>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</si>
  <si>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</si>
  <si>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</si>
  <si>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</si>
  <si>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</si>
  <si>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</si>
  <si>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</si>
  <si>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</si>
  <si>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</si>
  <si>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</si>
  <si>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</si>
  <si>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</si>
  <si>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</si>
  <si>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</si>
  <si>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</si>
  <si>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</si>
  <si>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</si>
  <si>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</si>
  <si>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</si>
  <si>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</si>
  <si>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</si>
  <si>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</si>
  <si>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</si>
  <si>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</si>
  <si>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</si>
  <si>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</si>
  <si>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</si>
  <si>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</si>
  <si>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</si>
  <si>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</si>
  <si>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</si>
  <si>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</si>
  <si>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</si>
  <si>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</si>
  <si>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</si>
  <si>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</si>
  <si>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</si>
  <si>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</si>
  <si>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</si>
  <si>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</si>
  <si>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</si>
  <si>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</si>
  <si>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</si>
  <si>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</si>
  <si>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</si>
  <si>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</si>
  <si>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</si>
  <si>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</si>
  <si>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</si>
  <si>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</si>
  <si>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</si>
  <si>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</si>
  <si>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</si>
  <si>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</si>
  <si>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</si>
  <si>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</si>
  <si>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</si>
  <si>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</si>
  <si>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</si>
  <si>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</si>
  <si>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</si>
  <si>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</si>
  <si>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</si>
  <si>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</si>
  <si>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</si>
  <si>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</si>
  <si>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</si>
  <si>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</si>
  <si>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</si>
  <si>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</si>
  <si>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</si>
  <si>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</si>
  <si>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</si>
  <si>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</si>
  <si>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</si>
  <si>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</si>
  <si>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</si>
  <si>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</si>
  <si>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</si>
  <si>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</si>
  <si>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</si>
  <si>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</si>
  <si>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</si>
  <si>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</si>
  <si>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</si>
  <si>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</si>
  <si>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</si>
  <si>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</si>
  <si>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</si>
  <si>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</si>
  <si>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</si>
  <si>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</si>
  <si>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</si>
  <si>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</si>
  <si>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</si>
  <si>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</si>
  <si>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</si>
  <si>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</si>
  <si>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</si>
  <si>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</si>
  <si>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</si>
  <si>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</si>
  <si>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</si>
  <si>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</si>
  <si>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</si>
  <si>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</si>
  <si>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</si>
  <si>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</si>
  <si>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</si>
  <si>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</si>
  <si>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</si>
  <si>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</si>
  <si>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</si>
  <si>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</si>
  <si>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</si>
  <si>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</si>
  <si>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</si>
  <si>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</si>
  <si>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</si>
  <si>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</si>
  <si>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</si>
  <si>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</si>
  <si>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</si>
  <si>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</si>
  <si>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</si>
  <si>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</si>
  <si>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</si>
  <si>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</si>
  <si>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</si>
  <si>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</si>
  <si>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</si>
  <si>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</si>
  <si>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</si>
  <si>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</si>
  <si>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</si>
  <si>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</si>
  <si>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</si>
  <si>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</si>
  <si>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</si>
  <si>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</si>
  <si>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</si>
  <si>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</si>
  <si>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</si>
  <si>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</si>
  <si>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</si>
  <si>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</si>
  <si>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</si>
  <si>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</si>
  <si>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</si>
  <si>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</si>
  <si>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</si>
  <si>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</si>
  <si>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</si>
  <si>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</si>
  <si>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</si>
  <si>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</si>
  <si>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</si>
  <si>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</si>
  <si>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</si>
  <si>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</si>
  <si>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</si>
  <si>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</si>
  <si>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</si>
  <si>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</si>
  <si>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</si>
  <si>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</si>
  <si>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</si>
  <si>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</si>
  <si>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</si>
  <si>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</si>
  <si>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</si>
  <si>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</si>
  <si>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</si>
  <si>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</si>
  <si>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</si>
  <si>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</si>
  <si>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</si>
  <si>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</si>
  <si>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</si>
  <si>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</si>
  <si>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</si>
  <si>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</si>
  <si>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</si>
  <si>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</si>
  <si>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</si>
  <si>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</si>
  <si>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</si>
  <si>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</si>
  <si>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</si>
  <si>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</si>
  <si>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</si>
  <si>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</si>
  <si>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</si>
  <si>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</si>
  <si>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</si>
  <si>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</si>
  <si>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</si>
  <si>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</si>
  <si>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</si>
  <si>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</si>
  <si>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</si>
  <si>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</si>
  <si>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</si>
  <si>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</si>
  <si>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</si>
  <si>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</si>
  <si>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</si>
  <si>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</si>
  <si>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</si>
  <si>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</si>
  <si>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</si>
  <si>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</si>
  <si>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</si>
  <si>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</si>
  <si>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</si>
  <si>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</si>
  <si>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</si>
  <si>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</si>
  <si>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</si>
  <si>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</si>
  <si>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</si>
  <si>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</si>
  <si>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</si>
  <si>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</si>
  <si>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</si>
  <si>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</si>
  <si>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</si>
  <si>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</si>
  <si>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</si>
  <si>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</si>
  <si>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</si>
  <si>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</si>
  <si>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</si>
  <si>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</si>
  <si>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</si>
  <si>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</si>
  <si>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</si>
  <si>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</si>
  <si>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</si>
  <si>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</si>
  <si>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</si>
  <si>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</si>
  <si>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</si>
  <si>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</si>
  <si>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</si>
  <si>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</si>
  <si>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</si>
  <si>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</si>
  <si>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</si>
  <si>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</si>
  <si>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</si>
  <si>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</si>
  <si>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</si>
  <si>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</si>
  <si>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</si>
  <si>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</si>
  <si>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</si>
  <si>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</si>
  <si>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</si>
  <si>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</si>
  <si>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</si>
  <si>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</si>
  <si>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</si>
  <si>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</si>
  <si>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</si>
  <si>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</si>
  <si>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</si>
  <si>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</si>
  <si>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</si>
  <si>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</si>
  <si>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</si>
  <si>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</si>
  <si>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</si>
  <si>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</si>
  <si>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</si>
  <si>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</si>
  <si>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</si>
  <si>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</si>
  <si>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</si>
  <si>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</si>
  <si>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</si>
  <si>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</si>
  <si>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</si>
  <si>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</si>
  <si>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</si>
  <si>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</si>
  <si>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</si>
  <si>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</si>
  <si>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</si>
  <si>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</si>
  <si>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</si>
  <si>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</si>
  <si>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</si>
  <si>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</si>
  <si>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</si>
  <si>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</si>
  <si>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</si>
  <si>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</si>
  <si>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</si>
  <si>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</si>
  <si>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</si>
  <si>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</si>
  <si>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</si>
  <si>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</si>
  <si>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</si>
  <si>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</si>
  <si>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</si>
  <si>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</si>
  <si>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</si>
  <si>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</si>
  <si>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</si>
  <si>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</si>
  <si>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</si>
  <si>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</si>
  <si>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</si>
  <si>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</si>
  <si>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</si>
  <si>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</si>
  <si>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</si>
  <si>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</si>
  <si>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</si>
  <si>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</si>
  <si>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</si>
  <si>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</si>
  <si>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</si>
  <si>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</si>
  <si>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</si>
  <si>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</si>
  <si>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</si>
  <si>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</si>
  <si>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</si>
  <si>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</si>
  <si>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</si>
  <si>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</si>
  <si>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</si>
  <si>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</si>
  <si>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</si>
  <si>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</si>
  <si>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</si>
  <si>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</si>
  <si>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</si>
  <si>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</si>
  <si>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</si>
  <si>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</si>
  <si>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</si>
  <si>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</si>
  <si>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</si>
  <si>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</si>
  <si>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</si>
  <si>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</si>
  <si>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</si>
  <si>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</si>
  <si>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</si>
  <si>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</si>
  <si>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</si>
  <si>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</si>
  <si>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</si>
  <si>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</si>
  <si>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</si>
  <si>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</si>
  <si>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</si>
  <si>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</si>
  <si>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</si>
  <si>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</si>
  <si>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</si>
  <si>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</si>
  <si>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</si>
  <si>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</si>
  <si>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</si>
  <si>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</si>
  <si>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</si>
  <si>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</si>
  <si>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</si>
  <si>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</si>
  <si>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</si>
  <si>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</si>
  <si>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</si>
  <si>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</si>
  <si>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</si>
  <si>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</si>
  <si>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</si>
  <si>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</si>
  <si>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</si>
  <si>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</si>
  <si>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</si>
  <si>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</si>
  <si>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</si>
  <si>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</si>
  <si>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</si>
  <si>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</si>
  <si>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</si>
  <si>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</si>
  <si>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</si>
  <si>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</si>
  <si>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</si>
  <si>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</si>
  <si>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</si>
  <si>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</si>
  <si>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</si>
  <si>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</si>
  <si>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</si>
  <si>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</si>
  <si>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</si>
  <si>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</si>
  <si>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</si>
  <si>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</si>
  <si>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</si>
  <si>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</si>
  <si>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</si>
  <si>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</si>
  <si>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</si>
  <si>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</si>
  <si>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</si>
  <si>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</si>
  <si>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</si>
  <si>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</si>
  <si>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</si>
  <si>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</si>
  <si>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</si>
  <si>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</si>
  <si>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</si>
  <si>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</si>
  <si>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</si>
  <si>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</si>
  <si>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</si>
  <si>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</si>
  <si>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</si>
  <si>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</si>
  <si>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</si>
  <si>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</si>
  <si>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</si>
  <si>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</si>
  <si>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</si>
  <si>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</si>
  <si>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</si>
  <si>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</si>
  <si>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</si>
  <si>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</si>
  <si>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</si>
  <si>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</si>
  <si>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</si>
  <si>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</si>
  <si>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</si>
  <si>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</si>
  <si>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</si>
  <si>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</si>
  <si>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</si>
  <si>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</si>
  <si>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</si>
  <si>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</si>
  <si>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</si>
  <si>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</si>
  <si>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</si>
  <si>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</si>
  <si>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</si>
  <si>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</si>
  <si>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</si>
  <si>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</si>
  <si>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</si>
  <si>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</si>
  <si>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</si>
  <si>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</si>
  <si>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</si>
  <si>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</si>
  <si>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</si>
  <si>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</si>
  <si>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</si>
  <si>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</si>
  <si>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</si>
  <si>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</si>
  <si>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</si>
  <si>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</si>
  <si>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</si>
  <si>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</si>
  <si>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</si>
  <si>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</si>
  <si>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</si>
  <si>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</si>
  <si>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</si>
  <si>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</si>
  <si>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</si>
  <si>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</si>
  <si>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</si>
  <si>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</si>
  <si>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</si>
  <si>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</si>
  <si>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</si>
  <si>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</si>
  <si>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</si>
  <si>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</si>
  <si>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</si>
  <si>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</si>
  <si>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</si>
  <si>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</si>
  <si>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</si>
  <si>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</si>
  <si>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</si>
  <si>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</si>
  <si>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</si>
  <si>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</si>
  <si>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</si>
  <si>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</si>
  <si>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</si>
  <si>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</si>
  <si>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</si>
  <si>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</si>
  <si>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</si>
  <si>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</si>
  <si>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</si>
  <si>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</si>
  <si>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</si>
  <si>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</si>
  <si>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</si>
  <si>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</si>
  <si>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</si>
  <si>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</si>
  <si>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</si>
  <si>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</si>
  <si>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</si>
  <si>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</si>
  <si>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</si>
  <si>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</si>
  <si>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</si>
  <si>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</si>
  <si>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</si>
  <si>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</si>
  <si>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</si>
  <si>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</si>
  <si>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</si>
  <si>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</si>
  <si>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</si>
  <si>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</si>
  <si>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</si>
  <si>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</si>
  <si>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</si>
  <si>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</si>
  <si>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</si>
  <si>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</si>
  <si>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</si>
  <si>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</si>
  <si>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</si>
  <si>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</si>
  <si>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</si>
  <si>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</si>
  <si>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</si>
  <si>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</si>
  <si>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</si>
  <si>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</si>
  <si>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</si>
  <si>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</si>
  <si>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</si>
  <si>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</si>
  <si>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</si>
  <si>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</si>
  <si>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</si>
  <si>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</si>
  <si>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</si>
  <si>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</si>
  <si>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</si>
  <si>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</si>
  <si>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</si>
  <si>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</si>
  <si>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</si>
  <si>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</si>
  <si>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</si>
  <si>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</si>
  <si>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</si>
  <si>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</si>
  <si>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</si>
  <si>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</si>
  <si>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</si>
  <si>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</si>
  <si>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</si>
  <si>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</si>
  <si>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</si>
  <si>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</si>
  <si>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</si>
  <si>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</si>
  <si>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</si>
  <si>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</si>
  <si>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</si>
  <si>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</si>
  <si>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</si>
  <si>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</si>
  <si>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</si>
  <si>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</si>
  <si>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</si>
  <si>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</si>
  <si>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</si>
  <si>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</si>
  <si>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</si>
  <si>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</si>
  <si>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</si>
  <si>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</si>
  <si>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</si>
  <si>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</si>
  <si>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</si>
  <si>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</si>
  <si>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</si>
  <si>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</si>
  <si>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</si>
  <si>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</si>
  <si>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</si>
  <si>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</si>
  <si>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</si>
  <si>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</si>
  <si>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</si>
  <si>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</si>
  <si>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</si>
  <si>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</si>
  <si>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</si>
  <si>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</si>
  <si>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</si>
  <si>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</si>
  <si>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</si>
  <si>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</si>
  <si>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</si>
  <si>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</si>
  <si>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</si>
  <si>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</si>
  <si>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</si>
  <si>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</si>
  <si>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</si>
  <si>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</si>
  <si>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</si>
  <si>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</si>
  <si>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</si>
  <si>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</si>
  <si>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</si>
  <si>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</si>
  <si>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</si>
  <si>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</si>
  <si>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</si>
  <si>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</si>
  <si>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</si>
  <si>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</si>
  <si>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</si>
  <si>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</si>
  <si>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</si>
  <si>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</si>
  <si>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</si>
  <si>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</si>
  <si>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</si>
  <si>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</si>
  <si>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</si>
  <si>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</si>
  <si>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</si>
  <si>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</si>
  <si>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</si>
  <si>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</si>
  <si>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</si>
  <si>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</si>
  <si>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</si>
  <si>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</si>
  <si>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</si>
  <si>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</si>
  <si>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</si>
  <si>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</si>
  <si>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</si>
  <si>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</si>
  <si>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</si>
  <si>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</si>
  <si>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</si>
  <si>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</si>
  <si>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</si>
  <si>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</si>
  <si>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</si>
  <si>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</si>
  <si>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</si>
  <si>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</si>
  <si>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</si>
  <si>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</si>
  <si>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</si>
  <si>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</si>
  <si>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</si>
  <si>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</si>
  <si>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</si>
  <si>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</si>
  <si>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</si>
  <si>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</si>
  <si>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</si>
  <si>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</si>
  <si>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</si>
  <si>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</si>
  <si>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</si>
  <si>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</si>
  <si>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</si>
  <si>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</si>
  <si>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</si>
  <si>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</si>
  <si>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</si>
  <si>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</si>
  <si>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</si>
  <si>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</si>
  <si>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</si>
  <si>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</si>
  <si>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</si>
  <si>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</si>
  <si>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</si>
  <si>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</si>
  <si>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</si>
  <si>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</si>
  <si>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</si>
  <si>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</si>
  <si>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</si>
  <si>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</si>
  <si>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</si>
  <si>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</si>
  <si>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</si>
  <si>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</si>
  <si>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</si>
  <si>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</si>
  <si>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</si>
  <si>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</si>
  <si>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</si>
  <si>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</si>
  <si>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</si>
  <si>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</si>
  <si>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</si>
  <si>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</si>
  <si>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</si>
  <si>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</si>
  <si>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</si>
  <si>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</si>
  <si>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</si>
  <si>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</si>
  <si>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</si>
  <si>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</si>
  <si>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</si>
  <si>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</si>
  <si>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</si>
  <si>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</si>
  <si>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</si>
  <si>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</si>
  <si>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</si>
  <si>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</si>
  <si>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</si>
  <si>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</si>
  <si>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</si>
  <si>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</si>
  <si>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</si>
  <si>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</si>
  <si>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</si>
  <si>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</si>
  <si>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</si>
  <si>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</si>
  <si>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</si>
  <si>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</si>
  <si>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</si>
  <si>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</si>
  <si>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</si>
  <si>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</si>
  <si>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</si>
  <si>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</si>
  <si>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</si>
  <si>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</si>
  <si>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</si>
  <si>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</si>
  <si>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</si>
  <si>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</si>
  <si>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</si>
  <si>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</si>
  <si>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</si>
  <si>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</si>
  <si>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</si>
  <si>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</si>
  <si>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</si>
  <si>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</si>
  <si>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</si>
  <si>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</si>
  <si>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</si>
  <si>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</si>
  <si>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</si>
  <si>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</si>
  <si>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</si>
  <si>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</si>
  <si>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</si>
  <si>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</si>
  <si>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</si>
  <si>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</si>
  <si>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</si>
  <si>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</si>
  <si>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</si>
  <si>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</si>
  <si>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</si>
  <si>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</si>
  <si>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</si>
  <si>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</si>
  <si>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</si>
  <si>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</si>
  <si>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</si>
  <si>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</si>
  <si>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</si>
  <si>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</si>
  <si>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</si>
  <si>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</si>
  <si>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</si>
  <si>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</si>
  <si>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</si>
  <si>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</si>
  <si>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</si>
  <si>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</si>
  <si>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</si>
  <si>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</si>
  <si>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</si>
  <si>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</si>
  <si>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</si>
  <si>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</si>
  <si>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</si>
  <si>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</si>
  <si>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</si>
  <si>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</si>
  <si>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</si>
  <si>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</si>
  <si>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</si>
  <si>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</si>
  <si>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</si>
  <si>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</si>
  <si>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</si>
  <si>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</si>
  <si>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</si>
  <si>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</si>
  <si>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</si>
  <si>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</si>
  <si>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</si>
  <si>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</si>
  <si>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</si>
  <si>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</si>
  <si>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</si>
  <si>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</si>
  <si>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</si>
  <si>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</si>
  <si>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</si>
  <si>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</si>
  <si>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</si>
  <si>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</si>
  <si>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</si>
  <si>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</si>
  <si>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</si>
  <si>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</si>
  <si>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</si>
  <si>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</si>
  <si>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</si>
  <si>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</si>
  <si>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</si>
  <si>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</si>
  <si>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</si>
  <si>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</si>
  <si>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</si>
  <si>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</si>
  <si>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</si>
  <si>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</si>
  <si>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</si>
  <si>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</si>
  <si>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</si>
  <si>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</si>
  <si>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</si>
  <si>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</si>
  <si>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</si>
  <si>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</si>
  <si>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</si>
  <si>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</si>
  <si>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</si>
  <si>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</si>
  <si>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</si>
  <si>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</si>
  <si>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</si>
  <si>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</si>
  <si>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</si>
  <si>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</si>
  <si>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</si>
  <si>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</si>
  <si>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</si>
  <si>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</si>
  <si>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</si>
  <si>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</si>
  <si>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</si>
  <si>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</si>
  <si>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</si>
  <si>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</si>
  <si>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</si>
  <si>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</si>
  <si>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</si>
  <si>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</si>
  <si>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</si>
  <si>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</si>
  <si>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</si>
  <si>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</si>
  <si>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</si>
  <si>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</si>
  <si>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</si>
  <si>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</si>
  <si>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</si>
  <si>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</si>
  <si>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</si>
  <si>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</si>
  <si>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</si>
  <si>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</si>
  <si>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</si>
  <si>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</si>
  <si>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</si>
  <si>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</si>
  <si>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</si>
  <si>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</si>
  <si>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</si>
  <si>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</si>
  <si>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</si>
  <si>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</si>
  <si>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</si>
  <si>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</si>
  <si>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</si>
  <si>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</si>
  <si>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</si>
  <si>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</si>
  <si>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</si>
  <si>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</si>
  <si>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</si>
  <si>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</si>
  <si>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</si>
  <si>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</si>
  <si>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</si>
  <si>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</si>
  <si>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</si>
  <si>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</si>
  <si>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</si>
  <si>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</si>
  <si>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</si>
  <si>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</si>
  <si>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</si>
  <si>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</si>
  <si>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</si>
  <si>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</si>
  <si>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</si>
  <si>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</si>
  <si>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</si>
  <si>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</si>
  <si>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</si>
  <si>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</si>
  <si>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</si>
  <si>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</si>
  <si>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</si>
  <si>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</si>
  <si>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</si>
  <si>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</si>
  <si>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</si>
  <si>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</si>
  <si>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</si>
  <si>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</si>
  <si>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</si>
  <si>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</si>
  <si>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</si>
  <si>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</si>
  <si>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</si>
  <si>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</si>
  <si>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</si>
  <si>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</si>
  <si>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</si>
  <si>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</si>
  <si>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</si>
  <si>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</si>
  <si>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</si>
  <si>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</si>
  <si>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</si>
  <si>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</si>
  <si>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</si>
  <si>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</si>
  <si>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</si>
  <si>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</si>
  <si>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</si>
  <si>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</si>
  <si>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</si>
  <si>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</si>
  <si>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</si>
  <si>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</si>
  <si>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</si>
  <si>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</si>
  <si>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</si>
  <si>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</si>
  <si>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</si>
  <si>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</si>
  <si>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</si>
  <si>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</si>
  <si>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</si>
  <si>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</si>
  <si>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</si>
  <si>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</si>
  <si>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</si>
  <si>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</si>
  <si>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</si>
  <si>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</si>
  <si>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</si>
  <si>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</si>
  <si>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</si>
  <si>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</si>
  <si>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</si>
  <si>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</si>
  <si>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</si>
  <si>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</si>
  <si>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</si>
  <si>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</si>
  <si>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</si>
  <si>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</si>
  <si>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</si>
  <si>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</si>
  <si>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</si>
  <si>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</si>
  <si>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</si>
  <si>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</si>
  <si>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</si>
  <si>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</si>
  <si>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</si>
  <si>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 xml:space="preserve"> 2021-66-66000972020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</si>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</sst>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86" zoomScaleNormal="8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2729</v>
      </c>
      <c r="D15" s="35"/>
      <c r="E15" s="35"/>
      <c r="F15" s="5"/>
      <c r="G15" s="32" t="s">
        <v>1168</v>
      </c>
      <c r="H15" s="102" t="s">
        <v>396</v>
      </c>
      <c r="I15" s="32" t="s">
        <v>2624</v>
      </c>
      <c r="J15" s="107" t="s">
        <v>2626</v>
      </c>
      <c r="L15" s="216" t="s">
        <v>8</v>
      </c>
      <c r="M15" s="216"/>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235"/>
      <c r="I20" s="141" t="s">
        <v>396</v>
      </c>
      <c r="J20" s="142" t="s">
        <v>886</v>
      </c>
      <c r="K20" s="143">
        <v>393333820</v>
      </c>
      <c r="L20" s="144">
        <v>44194</v>
      </c>
      <c r="M20" s="144">
        <v>44561</v>
      </c>
      <c r="N20" s="127">
        <f>+(M20-L20)/30</f>
        <v>12.233333333333333</v>
      </c>
      <c r="O20" s="130"/>
      <c r="U20" s="126"/>
      <c r="V20" s="104">
        <f ca="1">NOW()</f>
        <v>44194.553794212959</v>
      </c>
      <c r="W20" s="104">
        <f ca="1">NOW()</f>
        <v>44194.553794212959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3"/>
      <c r="R23" s="55"/>
      <c r="S23" s="104"/>
      <c r="T23" s="104"/>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CAMPO VERDE DEL CHOCO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2730</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2.1000000000000001E-2</v>
      </c>
      <c r="G179" s="157">
        <f>IF(F179&gt;0,SUM(E179+F179),"")</f>
        <v>4.1000000000000002E-2</v>
      </c>
      <c r="H179" s="5"/>
      <c r="I179" s="183" t="s">
        <v>2671</v>
      </c>
      <c r="J179" s="183"/>
      <c r="K179" s="183"/>
      <c r="L179" s="183"/>
      <c r="M179" s="164">
        <v>2.4E-2</v>
      </c>
      <c r="O179" s="8"/>
      <c r="Q179" s="19"/>
      <c r="R179" s="151">
        <f>IF(M179&gt;0,SUM(L179+M179),"")</f>
        <v>2.4E-2</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16126686.620000001</v>
      </c>
      <c r="F185" s="92"/>
      <c r="G185" s="93"/>
      <c r="H185" s="88"/>
      <c r="I185" s="90" t="s">
        <v>2627</v>
      </c>
      <c r="J185" s="158">
        <f>+SUM(M179:M183)</f>
        <v>2.4E-2</v>
      </c>
      <c r="K185" s="228" t="s">
        <v>2628</v>
      </c>
      <c r="L185" s="228"/>
      <c r="M185" s="94">
        <f>+J185*(SUM(K20:K35))</f>
        <v>9440011.6799999997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cristina</cp:lastModifiedBy>
  <cp:lastPrinted>2020-12-22T18:27:47Z</cp:lastPrinted>
  <dcterms:created xsi:type="dcterms:W3CDTF">2020-10-14T21:57:42Z</dcterms:created>
  <dcterms:modified xsi:type="dcterms:W3CDTF">2020-12-29T18:17:35Z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