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6021C1DA-FE3E-42C5-8271-496753B48FB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<sst xmlns="http://schemas.openxmlformats.org/spreadsheetml/2006/main" count="4917" uniqueCount="2803">
  <si>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</si>
  <si>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</si>
  <si>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</si>
  <si>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</si>
  <si>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</si>
  <si>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</si>
  <si>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</si>
  <si>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</si>
  <si>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</si>
  <si>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</si>
  <si>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</si>
  <si>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</si>
  <si>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</si>
  <si>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</si>
  <si>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</si>
  <si>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</si>
  <si>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</si>
  <si>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</si>
  <si>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</si>
  <si>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</si>
  <si>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</si>
  <si>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</si>
  <si>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</si>
  <si>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</si>
  <si>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</si>
  <si>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</si>
  <si>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</si>
  <si>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</si>
  <si>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</si>
  <si>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</si>
  <si>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</si>
  <si>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</si>
  <si>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</si>
  <si>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</si>
  <si>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</si>
  <si>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</si>
  <si>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</si>
  <si>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</si>
  <si>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</si>
  <si>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</si>
  <si>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</si>
  <si>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</si>
  <si>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</si>
  <si>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</si>
  <si>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</si>
  <si>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</si>
  <si>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</si>
  <si>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</si>
  <si>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</si>
  <si>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</si>
  <si>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</si>
  <si>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</si>
  <si>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</si>
  <si>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</si>
  <si>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</si>
  <si>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</si>
  <si>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</si>
  <si>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</si>
  <si>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</si>
  <si>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</si>
  <si>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</si>
  <si>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</si>
  <si>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</si>
  <si>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</si>
  <si>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</si>
  <si>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</si>
  <si>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</si>
  <si>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</si>
  <si>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</si>
  <si>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</si>
  <si>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</si>
  <si>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</si>
  <si>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</si>
  <si>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</si>
  <si>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</si>
  <si>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</si>
  <si>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</si>
  <si>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</si>
  <si>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</si>
  <si>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</si>
  <si>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</si>
  <si>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</si>
  <si>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</si>
  <si>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</si>
  <si>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</si>
  <si>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</si>
  <si>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</si>
  <si>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</si>
  <si>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</si>
  <si>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</si>
  <si>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</si>
  <si>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</si>
  <si>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</si>
  <si>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</si>
  <si>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</si>
  <si>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</si>
  <si>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</si>
  <si>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</si>
  <si>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</si>
  <si>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</si>
  <si>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</si>
  <si>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</si>
  <si>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</si>
  <si>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</si>
  <si>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</si>
  <si>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</si>
  <si>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</si>
  <si>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</si>
  <si>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</si>
  <si>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</si>
  <si>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</si>
  <si>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</si>
  <si>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</si>
  <si>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</si>
  <si>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</si>
  <si>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</si>
  <si>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</si>
  <si>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</si>
  <si>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</si>
  <si>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</si>
  <si>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</si>
  <si>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</si>
  <si>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</si>
  <si>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</si>
  <si>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</si>
  <si>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</si>
  <si>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</si>
  <si>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</si>
  <si>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</si>
  <si>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</si>
  <si>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</si>
  <si>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</si>
  <si>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</si>
  <si>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</si>
  <si>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</si>
  <si>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</si>
  <si>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</si>
  <si>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</si>
  <si>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</si>
  <si>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</si>
  <si>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</si>
  <si>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</si>
  <si>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</si>
  <si>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</si>
  <si>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</si>
  <si>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</si>
  <si>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</si>
  <si>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</si>
  <si>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</si>
  <si>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</si>
  <si>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</si>
  <si>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</si>
  <si>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</si>
  <si>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</si>
  <si>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</si>
  <si>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</si>
  <si>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</si>
  <si>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</si>
  <si>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</si>
  <si>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</si>
  <si>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</si>
  <si>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</si>
  <si>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</si>
  <si>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</si>
  <si>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</si>
  <si>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</si>
  <si>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</si>
  <si>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</si>
  <si>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</si>
  <si>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</si>
  <si>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</si>
  <si>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</si>
  <si>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</si>
  <si>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</si>
  <si>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</si>
  <si>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</si>
  <si>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</si>
  <si>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</si>
  <si>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</si>
  <si>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</si>
  <si>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</si>
  <si>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</si>
  <si>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</si>
  <si>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</si>
  <si>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</si>
  <si>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</si>
  <si>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</si>
  <si>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</si>
  <si>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</si>
  <si>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</si>
  <si>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</si>
  <si>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</si>
  <si>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</si>
  <si>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</si>
  <si>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</si>
  <si>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</si>
  <si>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</si>
  <si>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</si>
  <si>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</si>
  <si>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</si>
  <si>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</si>
  <si>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</si>
  <si>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</si>
  <si>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</si>
  <si>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</si>
  <si>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</si>
  <si>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</si>
  <si>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</si>
  <si>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</si>
  <si>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</si>
  <si>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</si>
  <si>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</si>
  <si>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</si>
  <si>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</si>
  <si>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</si>
  <si>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</si>
  <si>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</si>
  <si>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</si>
  <si>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</si>
  <si>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</si>
  <si>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</si>
  <si>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</si>
  <si>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</si>
  <si>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</si>
  <si>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</si>
  <si>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</si>
  <si>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</si>
  <si>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</si>
  <si>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</si>
  <si>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</si>
  <si>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</si>
  <si>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</si>
  <si>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</si>
  <si>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</si>
  <si>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</si>
  <si>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</si>
  <si>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</si>
  <si>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</si>
  <si>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</si>
  <si>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</si>
  <si>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</si>
  <si>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</si>
  <si>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</si>
  <si>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</si>
  <si>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</si>
  <si>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</si>
  <si>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</si>
  <si>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</si>
  <si>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</si>
  <si>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</si>
  <si>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</si>
  <si>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</si>
  <si>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</si>
  <si>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</si>
  <si>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</si>
  <si>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</si>
  <si>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</si>
  <si>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</si>
  <si>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</si>
  <si>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</si>
  <si>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</si>
  <si>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</si>
  <si>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</si>
  <si>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</si>
  <si>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</si>
  <si>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</si>
  <si>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</si>
  <si>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</si>
  <si>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</si>
  <si>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</si>
  <si>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</si>
  <si>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</si>
  <si>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</si>
  <si>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</si>
  <si>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</si>
  <si>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</si>
  <si>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</si>
  <si>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</si>
  <si>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</si>
  <si>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</si>
  <si>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</si>
  <si>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</si>
  <si>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</si>
  <si>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</si>
  <si>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</si>
  <si>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</si>
  <si>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</si>
  <si>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</si>
  <si>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</si>
  <si>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</si>
  <si>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</si>
  <si>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</si>
  <si>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</si>
  <si>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</si>
  <si>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</si>
  <si>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</si>
  <si>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</si>
  <si>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</si>
  <si>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</si>
  <si>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</si>
  <si>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</si>
  <si>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</si>
  <si>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</si>
  <si>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</si>
  <si>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</si>
  <si>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</si>
  <si>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</si>
  <si>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</si>
  <si>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</si>
  <si>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</si>
  <si>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</si>
  <si>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</si>
  <si>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</si>
  <si>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</si>
  <si>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</si>
  <si>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</si>
  <si>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</si>
  <si>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</si>
  <si>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</si>
  <si>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</si>
  <si>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</si>
  <si>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</si>
  <si>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</si>
  <si>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</si>
  <si>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</si>
  <si>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</si>
  <si>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</si>
  <si>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</si>
  <si>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</si>
  <si>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</si>
  <si>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</si>
  <si>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</si>
  <si>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</si>
  <si>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</si>
  <si>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</si>
  <si>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</si>
  <si>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</si>
  <si>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</si>
  <si>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</si>
  <si>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</si>
  <si>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</si>
  <si>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</si>
  <si>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</si>
  <si>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</si>
  <si>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</si>
  <si>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</si>
  <si>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</si>
  <si>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</si>
  <si>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</si>
  <si>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</si>
  <si>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</si>
  <si>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</si>
  <si>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</si>
  <si>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</si>
  <si>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</si>
  <si>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</si>
  <si>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</si>
  <si>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</si>
  <si>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</si>
  <si>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</si>
  <si>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</si>
  <si>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</si>
  <si>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</si>
  <si>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</si>
  <si>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</si>
  <si>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</si>
  <si>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</si>
  <si>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</si>
  <si>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</si>
  <si>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</si>
  <si>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</si>
  <si>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</si>
  <si>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</si>
  <si>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</si>
  <si>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</si>
  <si>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</si>
  <si>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</si>
  <si>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</si>
  <si>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</si>
  <si>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</si>
  <si>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</si>
  <si>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</si>
  <si>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</si>
  <si>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</si>
  <si>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</si>
  <si>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</si>
  <si>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</si>
  <si>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</si>
  <si>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</si>
  <si>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</si>
  <si>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</si>
  <si>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</si>
  <si>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</si>
  <si>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</si>
  <si>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</si>
  <si>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</si>
  <si>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</si>
  <si>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</si>
  <si>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</si>
  <si>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</si>
  <si>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</si>
  <si>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</si>
  <si>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</si>
  <si>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</si>
  <si>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</si>
  <si>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</si>
  <si>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</si>
  <si>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</si>
  <si>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</si>
  <si>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</si>
  <si>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</si>
  <si>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</si>
  <si>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</si>
  <si>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</si>
  <si>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</si>
  <si>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</si>
  <si>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</si>
  <si>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</si>
  <si>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</si>
  <si>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</si>
  <si>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</si>
  <si>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</si>
  <si>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</si>
  <si>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</si>
  <si>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</si>
  <si>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</si>
  <si>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</si>
  <si>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</si>
  <si>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</si>
  <si>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</si>
  <si>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</si>
  <si>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</si>
  <si>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</si>
  <si>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</si>
  <si>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</si>
  <si>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</si>
  <si>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</si>
  <si>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</si>
  <si>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</si>
  <si>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</si>
  <si>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</si>
  <si>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</si>
  <si>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</si>
  <si>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</si>
  <si>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</si>
  <si>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</si>
  <si>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</si>
  <si>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</si>
  <si>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</si>
  <si>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</si>
  <si>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</si>
  <si>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</si>
  <si>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</si>
  <si>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</si>
  <si>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</si>
  <si>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</si>
  <si>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</si>
  <si>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</si>
  <si>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</si>
  <si>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</si>
  <si>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</si>
  <si>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</si>
  <si>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</si>
  <si>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</si>
  <si>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</si>
  <si>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</si>
  <si>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</si>
  <si>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</si>
  <si>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</si>
  <si>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</si>
  <si>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</si>
  <si>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</si>
  <si>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</si>
  <si>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</si>
  <si>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</si>
  <si>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</si>
  <si>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</si>
  <si>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</si>
  <si>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</si>
  <si>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</si>
  <si>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</si>
  <si>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</si>
  <si>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</si>
  <si>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</si>
  <si>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</si>
  <si>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</si>
  <si>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</si>
  <si>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</si>
  <si>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</si>
  <si>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</si>
  <si>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</si>
  <si>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</si>
  <si>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</si>
  <si>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</si>
  <si>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</si>
  <si>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</si>
  <si>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</si>
  <si>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</si>
  <si>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</si>
  <si>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</si>
  <si>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</si>
  <si>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</si>
  <si>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</si>
  <si>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</si>
  <si>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</si>
  <si>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</si>
  <si>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</si>
  <si>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</si>
  <si>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</si>
  <si>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</si>
  <si>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</si>
  <si>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</si>
  <si>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</si>
  <si>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</si>
  <si>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</si>
  <si>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</si>
  <si>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</si>
  <si>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</si>
  <si>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</si>
  <si>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</si>
  <si>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</si>
  <si>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</si>
  <si>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</si>
  <si>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</si>
  <si>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</si>
  <si>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</si>
  <si>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</si>
  <si>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</si>
  <si>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</si>
  <si>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</si>
  <si>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</si>
  <si>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</si>
  <si>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</si>
  <si>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</si>
  <si>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</si>
  <si>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</si>
  <si>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</si>
  <si>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</si>
  <si>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</si>
  <si>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</si>
  <si>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</si>
  <si>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</si>
  <si>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</si>
  <si>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</si>
  <si>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</si>
  <si>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</si>
  <si>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</si>
  <si>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</si>
  <si>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</si>
  <si>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</si>
  <si>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</si>
  <si>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</si>
  <si>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</si>
  <si>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</si>
  <si>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</si>
  <si>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</si>
  <si>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</si>
  <si>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</si>
  <si>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</si>
  <si>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</si>
  <si>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</si>
  <si>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</si>
  <si>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</si>
  <si>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</si>
  <si>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</si>
  <si>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</si>
  <si>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</si>
  <si>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</si>
  <si>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</si>
  <si>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</si>
  <si>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</si>
  <si>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</si>
  <si>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</si>
  <si>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</si>
  <si>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</si>
  <si>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</si>
  <si>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</si>
  <si>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</si>
  <si>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</si>
  <si>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</si>
  <si>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</si>
  <si>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</si>
  <si>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</si>
  <si>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</si>
  <si>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</si>
  <si>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</si>
  <si>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</si>
  <si>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</si>
  <si>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</si>
  <si>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</si>
  <si>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</si>
  <si>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</si>
  <si>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</si>
  <si>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</si>
  <si>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</si>
  <si>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</si>
  <si>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</si>
  <si>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</si>
  <si>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</si>
  <si>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</si>
  <si>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</si>
  <si>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</si>
  <si>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</si>
  <si>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</si>
  <si>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</si>
  <si>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</si>
  <si>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</si>
  <si>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</si>
  <si>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</si>
  <si>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</si>
  <si>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</si>
  <si>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</si>
  <si>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</si>
  <si>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</si>
  <si>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</si>
  <si>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</si>
  <si>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</si>
  <si>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</si>
  <si>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</si>
  <si>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</si>
  <si>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</si>
  <si>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</si>
  <si>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</si>
  <si>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</si>
  <si>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</si>
  <si>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</si>
  <si>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</si>
  <si>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</si>
  <si>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</si>
  <si>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</si>
  <si>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</si>
  <si>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</si>
  <si>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</si>
  <si>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</si>
  <si>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</si>
  <si>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</si>
  <si>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</si>
  <si>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</si>
  <si>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</si>
  <si>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</si>
  <si>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</si>
  <si>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</si>
  <si>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</si>
  <si>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</si>
  <si>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</si>
  <si>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</si>
  <si>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</si>
  <si>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</si>
  <si>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</si>
  <si>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</si>
  <si>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</si>
  <si>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</si>
  <si>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</si>
  <si>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</si>
  <si>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</si>
  <si>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</si>
  <si>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</si>
  <si>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</si>
  <si>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</si>
  <si>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</si>
  <si>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</si>
  <si>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</si>
  <si>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</si>
  <si>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</si>
  <si>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</si>
  <si>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</si>
  <si>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</si>
  <si>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</si>
  <si>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</si>
  <si>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</si>
  <si>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</si>
  <si>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</si>
  <si>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</si>
  <si>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</si>
  <si>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</si>
  <si>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</si>
  <si>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</si>
  <si>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</si>
  <si>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</si>
  <si>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</si>
  <si>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</si>
  <si>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</si>
  <si>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</si>
  <si>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</si>
  <si>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</si>
  <si>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</si>
  <si>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</si>
  <si>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</si>
  <si>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</si>
  <si>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</si>
  <si>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</si>
  <si>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</si>
  <si>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</si>
  <si>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</si>
  <si>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</si>
  <si>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</si>
  <si>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</si>
  <si>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</si>
  <si>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</si>
  <si>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</si>
  <si>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</si>
  <si>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</si>
  <si>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</si>
  <si>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</si>
  <si>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</si>
  <si>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</si>
  <si>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</si>
  <si>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</si>
  <si>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</si>
  <si>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</si>
  <si>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</si>
  <si>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</si>
  <si>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</si>
  <si>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</si>
  <si>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</si>
  <si>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</si>
  <si>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</si>
  <si>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</si>
  <si>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</si>
  <si>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</si>
  <si>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</si>
  <si>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</si>
  <si>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</si>
  <si>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</si>
  <si>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</si>
  <si>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</si>
  <si>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</si>
  <si>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</si>
  <si>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</si>
  <si>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</si>
  <si>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</si>
  <si>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</si>
  <si>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</si>
  <si>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</si>
  <si>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</si>
  <si>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</si>
  <si>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</si>
  <si>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</si>
  <si>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</si>
  <si>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</si>
  <si>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</si>
  <si>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</si>
  <si>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</si>
  <si>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</si>
  <si>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</si>
  <si>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</si>
  <si>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</si>
  <si>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</si>
  <si>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</si>
  <si>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</si>
  <si>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</si>
  <si>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</si>
  <si>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</si>
  <si>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</si>
  <si>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</si>
  <si>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</si>
  <si>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</si>
  <si>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</si>
  <si>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</si>
  <si>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</si>
  <si>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</si>
  <si>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</si>
  <si>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</si>
  <si>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</si>
  <si>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</si>
  <si>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</si>
  <si>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</si>
  <si>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</si>
  <si>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</si>
  <si>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</si>
  <si>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</si>
  <si>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</si>
  <si>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</si>
  <si>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</si>
  <si>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</si>
  <si>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</si>
  <si>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</si>
  <si>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</si>
  <si>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</si>
  <si>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</si>
  <si>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</si>
  <si>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</si>
  <si>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</si>
  <si>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</si>
  <si>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</si>
  <si>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</si>
  <si>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</si>
  <si>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</si>
  <si>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</si>
  <si>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</si>
  <si>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</si>
  <si>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</si>
  <si>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</si>
  <si>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</si>
  <si>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</si>
  <si>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</si>
  <si>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</si>
  <si>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</si>
  <si>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</si>
  <si>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</si>
  <si>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</si>
  <si>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</si>
  <si>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</si>
  <si>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</si>
  <si>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</si>
  <si>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</si>
  <si>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</si>
  <si>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</si>
  <si>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</si>
  <si>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</si>
  <si>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</si>
  <si>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</si>
  <si>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</si>
  <si>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</si>
  <si>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</si>
  <si>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</si>
  <si>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</si>
  <si>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</si>
  <si>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</si>
  <si>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</si>
  <si>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</si>
  <si>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</si>
  <si>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</si>
  <si>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</si>
  <si>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</si>
  <si>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</si>
  <si>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</si>
  <si>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</si>
  <si>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</si>
  <si>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</si>
  <si>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</si>
  <si>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</si>
  <si>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</si>
  <si>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</si>
  <si>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</si>
  <si>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</si>
  <si>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</si>
  <si>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</si>
  <si>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</si>
  <si>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</si>
  <si>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</si>
  <si>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</si>
  <si>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</si>
  <si>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</si>
  <si>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</si>
  <si>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</si>
  <si>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</si>
  <si>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</si>
  <si>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</si>
  <si>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</si>
  <si>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</si>
  <si>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</si>
  <si>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</si>
  <si>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</si>
  <si>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</si>
  <si>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</si>
  <si>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</si>
  <si>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</si>
  <si>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</si>
  <si>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</si>
  <si>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</si>
  <si>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</si>
  <si>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</si>
  <si>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</si>
  <si>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</si>
  <si>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</si>
  <si>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</si>
  <si>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</si>
  <si>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</si>
  <si>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</si>
  <si>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</si>
  <si>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</si>
  <si>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</si>
  <si>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</si>
  <si>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</si>
  <si>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</si>
  <si>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</si>
  <si>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</si>
  <si>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</si>
  <si>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</si>
  <si>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</si>
  <si>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</si>
  <si>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</si>
  <si>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</si>
  <si>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</si>
  <si>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</si>
  <si>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</si>
  <si>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</si>
  <si>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</si>
  <si>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</si>
  <si>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</si>
  <si>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</si>
  <si>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</si>
  <si>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</si>
  <si>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</si>
  <si>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</si>
  <si>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</si>
  <si>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</si>
  <si>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</si>
  <si>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</si>
  <si>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</si>
  <si>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</si>
  <si>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</si>
  <si>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</si>
  <si>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</si>
  <si>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</si>
  <si>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</si>
  <si>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</si>
  <si>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</si>
  <si>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</si>
  <si>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</si>
  <si>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</si>
  <si>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</si>
  <si>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</si>
  <si>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</si>
  <si>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</si>
  <si>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</si>
  <si>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</si>
  <si>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</si>
  <si>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</si>
  <si>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</si>
  <si>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</si>
  <si>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</si>
  <si>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</si>
  <si>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</si>
  <si>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</si>
  <si>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</si>
  <si>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</si>
  <si>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</si>
  <si>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</si>
  <si>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</si>
  <si>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</si>
  <si>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</si>
  <si>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</si>
  <si>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</si>
  <si>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</si>
  <si>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</si>
  <si>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</si>
  <si>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</si>
  <si>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</si>
  <si>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</si>
  <si>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</si>
  <si>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</si>
  <si>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</si>
  <si>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</si>
  <si>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</si>
  <si>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</si>
  <si>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</si>
  <si>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</si>
  <si>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</si>
  <si>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</si>
  <si>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</si>
  <si>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</si>
  <si>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</si>
  <si>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</si>
  <si>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</si>
  <si>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</si>
  <si>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</si>
  <si>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</si>
  <si>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</si>
  <si>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</si>
  <si>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</si>
  <si>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</si>
  <si>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</si>
  <si>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</si>
  <si>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</si>
  <si>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</si>
  <si>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</si>
  <si>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</si>
  <si>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</si>
  <si>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</si>
  <si>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</si>
  <si>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</si>
  <si>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</si>
  <si>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</si>
  <si>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</si>
  <si>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</si>
  <si>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</si>
  <si>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</si>
  <si>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</si>
  <si>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</si>
  <si>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</si>
  <si>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</si>
  <si>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</si>
  <si>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</si>
  <si>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</si>
  <si>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</si>
  <si>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</si>
  <si>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</si>
  <si>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</si>
  <si>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</si>
  <si>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</si>
  <si>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</si>
  <si>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</si>
  <si>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</si>
  <si>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</si>
  <si>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</si>
  <si>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</si>
  <si>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</si>
  <si>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</si>
  <si>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</si>
  <si>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</si>
  <si>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</si>
  <si>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</si>
  <si>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</si>
  <si>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</si>
  <si>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</si>
  <si>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</si>
  <si>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</si>
  <si>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</si>
  <si>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</si>
  <si>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</si>
  <si>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</si>
  <si>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</si>
  <si>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</si>
  <si>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</si>
  <si>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</si>
  <si>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</si>
  <si>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</si>
  <si>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</si>
  <si>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</si>
  <si>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</si>
  <si>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</si>
  <si>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</si>
  <si>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</si>
  <si>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</si>
  <si>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</si>
  <si>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</si>
  <si>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</si>
  <si>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</si>
  <si>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</si>
  <si>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</si>
  <si>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</si>
  <si>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</si>
  <si>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</si>
  <si>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</si>
  <si>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</si>
  <si>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</si>
  <si>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</si>
  <si>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</si>
  <si>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</si>
  <si>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</si>
  <si>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</si>
  <si>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</si>
  <si>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</si>
  <si>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</si>
  <si>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</si>
  <si>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</si>
  <si>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</si>
  <si>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</si>
  <si>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</si>
  <si>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</si>
  <si>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</si>
  <si>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</si>
  <si>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</si>
  <si>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</si>
  <si>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</si>
  <si>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</si>
  <si>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</si>
  <si>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</si>
  <si>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</si>
  <si>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</si>
  <si>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</si>
  <si>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</si>
  <si>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</si>
  <si>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</si>
  <si>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</si>
  <si>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</si>
  <si>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</si>
  <si>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</si>
  <si>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</si>
  <si>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</si>
  <si>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</si>
  <si>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</si>
  <si>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</si>
  <si>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</si>
  <si>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</si>
  <si>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</si>
  <si>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</si>
  <si>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</si>
  <si>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</si>
  <si>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</si>
  <si>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</si>
  <si>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</si>
  <si>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</si>
  <si>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</si>
  <si>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</si>
  <si>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</si>
  <si>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</si>
  <si>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</si>
  <si>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</si>
  <si>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</si>
  <si>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</si>
  <si>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</si>
  <si>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</si>
  <si>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</si>
  <si>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</si>
  <si>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</si>
  <si>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</si>
  <si>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</si>
  <si>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</si>
  <si>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</si>
  <si>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</si>
  <si>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</si>
  <si>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</si>
  <si>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</si>
  <si>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</si>
  <si>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</si>
  <si>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</si>
  <si>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</si>
  <si>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</si>
  <si>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</si>
  <si>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</si>
  <si>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</si>
  <si>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</si>
  <si>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</si>
  <si>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</si>
  <si>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</si>
  <si>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</si>
  <si>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</si>
  <si>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</si>
  <si>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</si>
  <si>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</si>
  <si>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</si>
  <si>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</si>
  <si>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</si>
  <si>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</si>
  <si>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</si>
  <si>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</si>
  <si>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</si>
  <si>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</si>
  <si>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</si>
  <si>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</si>
  <si>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</si>
  <si>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</si>
  <si>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</si>
  <si>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</si>
  <si>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</si>
  <si>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</si>
  <si>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</si>
  <si>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</si>
  <si>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</si>
  <si>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</si>
  <si>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</si>
  <si>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</si>
  <si>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</si>
  <si>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</si>
  <si>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</si>
  <si>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</si>
  <si>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</si>
  <si>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</si>
  <si>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</si>
  <si>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</si>
  <si>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</si>
  <si>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</si>
  <si>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</si>
  <si>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</si>
  <si>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</si>
  <si>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</si>
  <si>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</si>
  <si>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</si>
  <si>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</si>
  <si>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</si>
  <si>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</si>
  <si>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</si>
  <si>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</si>
  <si>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</si>
  <si>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</si>
  <si>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</si>
  <si>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</si>
  <si>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</si>
  <si>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</si>
  <si>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</si>
  <si>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</si>
  <si>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</si>
  <si>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</si>
  <si>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</si>
  <si>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</si>
  <si>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</si>
  <si>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</si>
  <si>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</si>
  <si>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</si>
  <si>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</si>
  <si>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</si>
  <si>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</si>
  <si>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</si>
  <si>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</si>
  <si>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</si>
  <si>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</si>
  <si>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</si>
  <si>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</si>
  <si>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</si>
  <si>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</si>
  <si>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</si>
  <si>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</si>
  <si>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</si>
  <si>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</si>
  <si>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</si>
  <si>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</si>
  <si>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</si>
  <si>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</si>
  <si>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</si>
  <si>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</si>
  <si>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</si>
  <si>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</si>
  <si>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</si>
  <si>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</si>
  <si>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</si>
  <si>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</si>
  <si>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</si>
  <si>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</si>
  <si>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</si>
  <si>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</si>
  <si>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</si>
  <si>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</si>
  <si>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</si>
  <si>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</si>
  <si>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</si>
  <si>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</si>
  <si>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</si>
  <si>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</si>
  <si>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</si>
  <si>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</si>
  <si>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</si>
  <si>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</si>
  <si>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</si>
  <si>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</si>
  <si>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</si>
  <si>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</si>
  <si>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</si>
  <si>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</si>
  <si>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</si>
  <si>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</si>
  <si>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</si>
  <si>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</si>
  <si>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</si>
  <si>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</si>
  <si>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</si>
  <si>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</si>
  <si>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</si>
  <si>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</si>
  <si>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</si>
  <si>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</si>
  <si>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</si>
  <si>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</si>
  <si>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</si>
  <si>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</si>
  <si>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</si>
  <si>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</si>
  <si>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</si>
  <si>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</si>
  <si>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</si>
  <si>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</si>
  <si>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</si>
  <si>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</si>
  <si>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</si>
  <si>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</si>
  <si>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</si>
  <si>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</si>
  <si>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</si>
  <si>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</si>
  <si>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</si>
  <si>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</si>
  <si>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</si>
  <si>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</si>
  <si>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</si>
  <si>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</si>
  <si>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</si>
  <si>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</si>
  <si>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</si>
  <si>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</si>
  <si>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</si>
  <si>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</si>
  <si>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</si>
  <si>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</si>
  <si>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</si>
  <si>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</si>
  <si>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</si>
  <si>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</si>
  <si>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</si>
  <si>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</si>
  <si>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</si>
  <si>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</si>
  <si>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</si>
  <si>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</si>
  <si>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</si>
  <si>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</si>
  <si>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</si>
  <si>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</si>
  <si>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</si>
  <si>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</si>
  <si>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</si>
  <si>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</si>
  <si>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</si>
  <si>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</si>
  <si>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</si>
  <si>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</si>
  <si>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</si>
  <si>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</si>
  <si>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</si>
  <si>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</si>
  <si>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</si>
  <si>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</si>
  <si>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</si>
  <si>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</si>
  <si>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</si>
  <si>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</si>
  <si>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</si>
  <si>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</si>
  <si>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</si>
  <si>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</si>
  <si>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</si>
  <si>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</si>
  <si>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</si>
  <si>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</si>
  <si>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</si>
  <si>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</si>
  <si>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</si>
  <si>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</si>
  <si>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</si>
  <si>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</si>
  <si>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</si>
  <si>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</si>
  <si>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</si>
  <si>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</si>
  <si>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</si>
  <si>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</si>
  <si>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</si>
  <si>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</si>
  <si>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</si>
  <si>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</si>
  <si>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</si>
  <si>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</si>
  <si>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</si>
  <si>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</si>
  <si>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</si>
  <si>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</si>
  <si>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</si>
  <si>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</si>
  <si>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</si>
  <si>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</si>
  <si>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</si>
  <si>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</si>
  <si>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</si>
  <si>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</si>
  <si>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</si>
  <si>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</si>
  <si>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</si>
  <si>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</si>
  <si>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</si>
  <si>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</si>
  <si>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</si>
  <si>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</si>
  <si>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</si>
  <si>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</si>
  <si>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</si>
  <si>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</si>
  <si>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</si>
  <si>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</si>
  <si>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</si>
  <si>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</si>
  <si>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</si>
  <si>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</si>
  <si>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</si>
  <si>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</si>
  <si>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</si>
  <si>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</si>
  <si>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</si>
  <si>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</si>
  <si>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</si>
  <si>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</si>
  <si>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</si>
  <si>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</si>
  <si>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</si>
  <si>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</si>
  <si>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</si>
  <si>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</si>
  <si>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</si>
  <si>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</si>
  <si>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</si>
  <si>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</si>
  <si>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</si>
  <si>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</si>
  <si>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</si>
  <si>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</si>
  <si>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</si>
  <si>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</si>
  <si>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</si>
  <si>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</si>
  <si>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</si>
  <si>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</si>
  <si>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</si>
  <si>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</si>
  <si>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</si>
  <si>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</si>
  <si>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</si>
  <si>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</si>
  <si>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</si>
  <si>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</si>
  <si>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</si>
  <si>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</si>
  <si>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</si>
  <si>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</si>
  <si>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</si>
  <si>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</si>
  <si>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</si>
  <si>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</si>
  <si>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</si>
  <si>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</si>
  <si>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</si>
  <si>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</si>
  <si>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</si>
  <si>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</si>
  <si>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</si>
  <si>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</si>
  <si>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</si>
  <si>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</si>
  <si>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</si>
  <si>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</si>
  <si>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</si>
  <si>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</si>
  <si>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</si>
  <si>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</si>
  <si>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</si>
  <si>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</si>
  <si>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</si>
  <si>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</si>
  <si>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</si>
  <si>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</si>
  <si>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</si>
  <si>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</si>
  <si>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</si>
  <si>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</si>
  <si>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</si>
  <si>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</si>
  <si>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</si>
  <si>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</si>
  <si>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</si>
  <si>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</si>
  <si>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</si>
  <si>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</si>
  <si>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</si>
  <si>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</si>
  <si>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</si>
  <si>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</si>
  <si>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</si>
  <si>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</si>
  <si>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</si>
  <si>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</si>
  <si>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</si>
  <si>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</si>
  <si>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</si>
  <si>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</si>
  <si>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</si>
  <si>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</si>
  <si>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</si>
  <si>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</si>
  <si>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</si>
  <si>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</si>
  <si>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</si>
  <si>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</si>
  <si>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</si>
  <si>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</si>
  <si>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</si>
  <si>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</si>
  <si>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</si>
  <si>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</si>
  <si>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</si>
  <si>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</si>
  <si>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</si>
  <si>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</si>
  <si>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</si>
  <si>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</si>
  <si>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</si>
  <si>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</si>
  <si>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</si>
  <si>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</si>
  <si>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</si>
  <si>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</si>
  <si>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</si>
  <si>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</si>
  <si>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</si>
  <si>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</si>
  <si>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</si>
  <si>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</si>
  <si>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</si>
  <si>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</si>
  <si>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</si>
  <si>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</si>
  <si>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</si>
  <si>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</si>
  <si>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</si>
  <si>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</si>
  <si>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</si>
  <si>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</si>
  <si>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</si>
  <si>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</si>
  <si>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</si>
  <si>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</si>
  <si>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</si>
  <si>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</si>
  <si>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</si>
  <si>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</si>
  <si>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</si>
  <si>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</si>
  <si>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</si>
  <si>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</si>
  <si>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</si>
  <si>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</si>
  <si>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</si>
  <si>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</si>
  <si>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</si>
  <si>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</si>
  <si>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</si>
  <si>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</si>
  <si>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</si>
  <si>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</si>
  <si>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</si>
  <si>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</si>
  <si>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</si>
  <si>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</si>
  <si>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</si>
  <si>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</si>
  <si>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</si>
  <si>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</si>
  <si>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</si>
  <si>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</si>
  <si>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</si>
  <si>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</si>
  <si>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</si>
  <si>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</si>
  <si>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</si>
  <si>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</si>
  <si>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</si>
  <si>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</si>
  <si>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</si>
  <si>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</si>
  <si>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</si>
  <si>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</si>
  <si>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</si>
  <si>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</si>
  <si>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</si>
  <si>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</si>
  <si>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</si>
  <si>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</si>
  <si>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</si>
  <si>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</si>
  <si>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</si>
  <si>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</si>
  <si>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</si>
  <si>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</si>
  <si>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</si>
  <si>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</si>
  <si>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</si>
  <si>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</si>
  <si>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</si>
  <si>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</si>
  <si>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</si>
  <si>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</si>
  <si>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</si>
  <si>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</si>
  <si>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</si>
  <si>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</si>
  <si>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</si>
  <si>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</si>
  <si>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</si>
  <si>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</si>
  <si>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</si>
  <si>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</si>
  <si>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</si>
  <si>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</si>
  <si>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</si>
  <si>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</si>
  <si>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</si>
  <si>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</si>
  <si>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</si>
  <si>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</si>
  <si>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</si>
  <si>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</si>
  <si>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</si>
  <si>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</si>
  <si>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</si>
  <si>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</si>
  <si>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</si>
  <si>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</si>
  <si>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</si>
  <si>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</si>
  <si>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</si>
  <si>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</si>
  <si>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</si>
  <si>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</si>
  <si>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</si>
  <si>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</si>
  <si>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</si>
  <si>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</si>
  <si>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</si>
  <si>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</si>
  <si>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</si>
  <si>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</si>
  <si>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</si>
  <si>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</si>
  <si>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</si>
  <si>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</si>
  <si>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</si>
  <si>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</si>
  <si>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</si>
  <si>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</si>
  <si>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</si>
  <si>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</si>
  <si>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</si>
  <si>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</si>
  <si>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</si>
  <si>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</si>
  <si>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</si>
  <si>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</si>
  <si>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</si>
  <si>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</si>
  <si>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</si>
  <si>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</si>
  <si>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</si>
  <si>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</si>
  <si>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</si>
  <si>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</si>
  <si>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</si>
  <si>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</si>
  <si>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</si>
  <si>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</si>
  <si>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</si>
  <si>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</si>
  <si>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</si>
  <si>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</si>
  <si>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</si>
  <si>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</si>
  <si>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</si>
  <si>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</si>
  <si>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</si>
  <si>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</si>
  <si>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</si>
  <si>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</si>
  <si>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</si>
  <si>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</si>
  <si>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</si>
  <si>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</si>
  <si>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</si>
  <si>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</si>
  <si>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</si>
  <si>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</si>
  <si>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</si>
  <si>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</si>
  <si>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</si>
  <si>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</si>
  <si>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</si>
  <si>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</si>
  <si>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</si>
  <si>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</si>
  <si>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</si>
  <si>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</si>
  <si>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</si>
  <si>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</si>
  <si>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</si>
  <si>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</si>
  <si>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</si>
  <si>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</si>
  <si>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</si>
  <si>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</si>
  <si>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</si>
  <si>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</si>
  <si>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</si>
  <si>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</si>
  <si>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</si>
  <si>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</si>
  <si>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</si>
  <si>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</si>
  <si>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</si>
  <si>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</si>
  <si>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</si>
  <si>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</si>
  <si>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</si>
  <si>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</si>
  <si>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</si>
  <si>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</si>
  <si>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</si>
  <si>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</si>
  <si>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</si>
  <si>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</si>
  <si>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</si>
  <si>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</si>
  <si>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</si>
  <si>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</si>
  <si>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</si>
  <si>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</si>
  <si>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</si>
  <si>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</si>
  <si>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</si>
  <si>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</si>
  <si>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</si>
  <si>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</si>
  <si>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</si>
  <si>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</si>
  <si>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</si>
  <si>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</si>
  <si>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</si>
  <si>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</si>
  <si>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</si>
  <si>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</si>
  <si>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</si>
  <si>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</si>
  <si>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</si>
  <si>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</si>
  <si>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</si>
  <si>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</si>
  <si>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</si>
  <si>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</si>
  <si>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</si>
  <si>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</si>
  <si>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</si>
  <si>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</si>
  <si>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</si>
  <si>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</si>
  <si>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</si>
  <si>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</si>
  <si>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</si>
  <si>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</si>
  <si>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</si>
  <si>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</si>
  <si>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</si>
  <si>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</si>
  <si>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</si>
  <si>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</si>
  <si>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</si>
  <si>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</si>
  <si>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</si>
  <si>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</si>
  <si>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</si>
  <si>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</si>
  <si>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</si>
  <si>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</si>
  <si>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</si>
  <si>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</si>
  <si>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</si>
  <si>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</si>
  <si>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</si>
  <si>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</si>
  <si>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</si>
  <si>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</si>
  <si>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</si>
  <si>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</si>
  <si>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</si>
  <si>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</si>
  <si>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</si>
  <si>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</si>
  <si>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</si>
  <si>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</si>
  <si>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</si>
  <si>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</si>
  <si>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</si>
  <si>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</si>
  <si>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</si>
  <si>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</si>
  <si>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</si>
  <si>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</si>
  <si>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</si>
  <si>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</si>
  <si>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</si>
  <si>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</si>
  <si>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</si>
  <si>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</si>
  <si>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</si>
  <si>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</si>
  <si>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</si>
  <si>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</si>
  <si>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</si>
  <si>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</si>
  <si>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</si>
  <si>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</si>
  <si>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</si>
  <si>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</si>
  <si>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</si>
  <si>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</si>
  <si>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</si>
  <si>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</si>
  <si>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</si>
  <si>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</si>
  <si>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</si>
  <si>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</si>
  <si>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</si>
  <si>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</si>
  <si>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</si>
  <si>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</si>
  <si>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</si>
  <si>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</si>
  <si>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</si>
  <si>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</si>
  <si>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</si>
  <si>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</si>
  <si>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</si>
  <si>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</si>
  <si>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</si>
  <si>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</si>
  <si>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</si>
  <si>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</si>
  <si>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</si>
  <si>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</si>
  <si>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</si>
  <si>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</si>
  <si>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</si>
  <si>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</si>
  <si>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</si>
  <si>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</si>
  <si>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</si>
  <si>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</si>
  <si>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</si>
  <si>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</si>
  <si>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</si>
  <si>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</si>
  <si>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</si>
  <si>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</si>
  <si>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</si>
  <si>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</si>
  <si>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</si>
  <si>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</si>
  <si>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</si>
  <si>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</si>
  <si>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</si>
  <si>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</si>
  <si>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</si>
  <si>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</si>
  <si>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</si>
  <si>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</si>
  <si>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</si>
  <si>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</si>
  <si>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</si>
  <si>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</si>
  <si>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</si>
  <si>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</si>
  <si>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</si>
  <si>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</si>
  <si>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</si>
  <si>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</si>
  <si>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</si>
  <si>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</si>
  <si>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</si>
  <si>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</si>
  <si>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</si>
  <si>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</si>
  <si>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</si>
  <si>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</si>
  <si>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</si>
  <si>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</si>
  <si>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</si>
  <si>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</si>
  <si>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</si>
  <si>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</si>
  <si>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</si>
  <si>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</si>
  <si>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</si>
  <si>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</si>
  <si>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</si>
  <si>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</si>
  <si>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</si>
  <si>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</si>
  <si>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</si>
  <si>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</si>
  <si>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</si>
  <si>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</si>
  <si>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</si>
  <si>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</si>
  <si>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</si>
  <si>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</si>
  <si>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</si>
  <si>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</si>
  <si>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</si>
  <si>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</si>
  <si>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</si>
  <si>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</si>
  <si>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</si>
  <si>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</si>
  <si>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</si>
  <si>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</si>
  <si>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</si>
  <si>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</si>
  <si>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</si>
  <si>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</si>
  <si>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</si>
  <si>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</si>
  <si>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</si>
  <si>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</si>
  <si>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</si>
  <si>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</si>
  <si>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</si>
  <si>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</si>
  <si>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</si>
  <si>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</si>
  <si>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</si>
  <si>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</si>
  <si>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</si>
  <si>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</si>
  <si>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</si>
  <si>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</si>
  <si>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</si>
  <si>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</si>
  <si>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</si>
  <si>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</si>
  <si>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</si>
  <si>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</si>
  <si>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</si>
  <si>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</si>
  <si>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</si>
  <si>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</si>
  <si>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</si>
  <si>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</si>
  <si>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</si>
  <si>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</si>
  <si>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</si>
  <si>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</si>
  <si>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</si>
  <si>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</si>
  <si>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</si>
  <si>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</si>
  <si>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</si>
  <si>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</si>
  <si>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</si>
  <si>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</si>
  <si>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</si>
  <si>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</si>
  <si>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</si>
  <si>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</si>
  <si>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</si>
  <si>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</si>
  <si>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</si>
  <si>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</si>
  <si>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</si>
  <si>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</si>
  <si>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</si>
  <si>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</si>
  <si>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</si>
  <si>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</si>
  <si>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</si>
  <si>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</si>
  <si>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</si>
  <si>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</si>
  <si>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</si>
  <si>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</si>
  <si>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</si>
  <si>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</si>
  <si>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</si>
  <si>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</si>
  <si>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</si>
  <si>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</si>
  <si>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</si>
  <si>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</si>
  <si>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</si>
  <si>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</si>
  <si>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</si>
  <si>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</si>
  <si>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</si>
  <si>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</si>
  <si>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</si>
  <si>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</si>
  <si>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</si>
  <si>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</si>
  <si>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</si>
  <si>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</si>
  <si>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</si>
  <si>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</si>
  <si>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</si>
  <si>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</si>
  <si>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</si>
  <si>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</si>
  <si>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</si>
  <si>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</si>
  <si>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</si>
  <si>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</si>
  <si>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</si>
  <si>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</si>
  <si>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</si>
  <si>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</si>
  <si>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</si>
  <si>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</si>
  <si>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</si>
  <si>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</si>
  <si>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</si>
  <si>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</si>
  <si>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</si>
  <si>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</si>
  <si>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</si>
  <si>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</si>
  <si>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</si>
  <si>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</si>
  <si>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</si>
  <si>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</si>
  <si>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</si>
  <si>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</si>
  <si>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</si>
  <si>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</si>
  <si>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</si>
  <si>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</si>
  <si>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</si>
  <si>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</si>
  <si>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</si>
  <si>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</si>
  <si>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</si>
  <si>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</si>
  <si>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</si>
  <si>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</si>
  <si>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</si>
  <si>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</si>
  <si>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</si>
  <si>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</si>
  <si>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</si>
  <si>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</si>
  <si>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</si>
  <si>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</si>
  <si>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</si>
  <si>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</si>
  <si>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</si>
  <si>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</si>
  <si>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</si>
  <si>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</si>
  <si>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</si>
  <si>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</si>
  <si>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</si>
  <si>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</si>
  <si>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</si>
  <si>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</si>
  <si>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</si>
  <si>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</si>
  <si>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</si>
  <si>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</si>
  <si>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</si>
  <si>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</si>
  <si>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</si>
  <si>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</si>
  <si>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</si>
  <si>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</si>
  <si>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</si>
  <si>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</si>
  <si>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</si>
  <si>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</si>
  <si>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</si>
  <si>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</si>
  <si>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</si>
  <si>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</si>
  <si>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</si>
  <si>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</si>
  <si>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</si>
  <si>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</si>
  <si>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</si>
  <si>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</si>
  <si>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</si>
  <si>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</si>
  <si>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</si>
  <si>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</si>
  <si>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</si>
  <si>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</si>
  <si>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</si>
  <si>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</si>
  <si>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</si>
  <si>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</si>
  <si>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</si>
  <si>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</si>
  <si>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</si>
  <si>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</si>
  <si>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</si>
  <si>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</si>
  <si>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</si>
  <si>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</si>
  <si>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</si>
  <si>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</si>
  <si>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</si>
  <si>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</si>
  <si>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</si>
  <si>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</si>
  <si>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</si>
  <si>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</si>
  <si>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</si>
  <si>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</si>
  <si>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</si>
  <si>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</si>
  <si>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</si>
  <si>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</si>
  <si>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</si>
  <si>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</si>
  <si>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</si>
  <si>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</si>
  <si>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</si>
  <si>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</si>
  <si>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</si>
  <si>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</si>
  <si>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</si>
  <si>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</si>
  <si>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</si>
  <si>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</si>
  <si>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</si>
  <si>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</si>
  <si>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</si>
  <si>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</si>
  <si>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</si>
  <si>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</si>
  <si>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</si>
  <si>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</si>
  <si>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</si>
  <si>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</si>
  <si>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</si>
  <si>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</si>
  <si>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</si>
  <si>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</si>
  <si>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</si>
  <si>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</si>
  <si>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</si>
  <si>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</si>
  <si>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</si>
  <si>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</si>
  <si>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</si>
  <si>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</si>
  <si>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</si>
  <si>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</si>
  <si>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</si>
  <si>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</si>
  <si>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</si>
  <si>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</si>
  <si>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</si>
  <si>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</si>
  <si>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</si>
  <si>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</si>
  <si>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</si>
  <si>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</si>
  <si>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</si>
  <si>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</si>
  <si>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</si>
  <si>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</si>
  <si>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</si>
  <si>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</si>
  <si>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</si>
  <si>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</si>
  <si>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</si>
  <si>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</si>
  <si>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</si>
  <si>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</si>
  <si>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</si>
  <si>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</si>
  <si>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</si>
  <si>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</si>
  <si>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</si>
  <si>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</si>
  <si>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</si>
  <si>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</si>
  <si>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</si>
  <si>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</si>
  <si>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</si>
  <si>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</si>
  <si>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</si>
  <si>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</si>
  <si>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</si>
  <si>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</si>
  <si>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</si>
  <si>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</si>
  <si>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</si>
  <si>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</si>
  <si>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</si>
  <si>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</si>
  <si>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</si>
  <si>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</si>
  <si>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</si>
  <si>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</si>
  <si>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</si>
  <si>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</si>
  <si>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</si>
  <si>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</si>
  <si>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</si>
  <si>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</si>
  <si>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</si>
  <si>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</si>
  <si>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</si>
  <si>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</si>
  <si>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</si>
  <si>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</si>
  <si>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</si>
  <si>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</si>
  <si>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</si>
  <si>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</si>
  <si>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</si>
  <si>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</si>
  <si>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</si>
  <si>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</si>
  <si>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</si>
  <si>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</si>
  <si>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</si>
  <si>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</si>
  <si>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</si>
  <si>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</si>
  <si>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</si>
  <si>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</si>
  <si>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</si>
  <si>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</si>
  <si>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</si>
  <si>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</si>
  <si>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</si>
  <si>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</si>
  <si>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</si>
  <si>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</si>
  <si>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</si>
  <si>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</si>
  <si>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</si>
  <si>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</si>
  <si>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</si>
  <si>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</si>
  <si>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</si>
  <si>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</si>
  <si>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</si>
  <si>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</si>
  <si>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</si>
  <si>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</si>
  <si>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</si>
  <si>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</si>
  <si>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</si>
  <si>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</si>
  <si>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</si>
  <si>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</si>
  <si>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</si>
  <si>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</si>
  <si>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</si>
  <si>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</si>
  <si>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</si>
  <si>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</si>
  <si>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</si>
  <si>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</si>
  <si>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</si>
  <si>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</si>
  <si>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</si>
  <si>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</si>
  <si>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</si>
  <si>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</si>
  <si>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</si>
  <si>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</si>
  <si>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</si>
  <si>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</si>
  <si>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</si>
  <si>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</si>
  <si>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</si>
  <si>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</si>
  <si>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</si>
  <si>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</si>
  <si>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</si>
  <si>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</si>
  <si>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</si>
  <si>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</si>
  <si>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</si>
  <si>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</si>
  <si>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</si>
  <si>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</si>
  <si>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</si>
  <si>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</si>
  <si>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</si>
  <si>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</si>
  <si>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</si>
  <si>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</si>
  <si>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</si>
  <si>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</si>
  <si>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</si>
  <si>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</si>
  <si>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</si>
  <si>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</si>
  <si>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</si>
  <si>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</si>
  <si>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</si>
  <si>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</si>
  <si>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</si>
  <si>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</si>
  <si>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</si>
  <si>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</si>
  <si>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</si>
  <si>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</si>
  <si>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</si>
  <si>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</si>
  <si>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</si>
  <si>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</si>
  <si>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</si>
  <si>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</si>
  <si>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</si>
  <si>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</si>
  <si>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</si>
  <si>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</si>
  <si>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</si>
  <si>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</si>
  <si>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</si>
  <si>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</si>
  <si>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</si>
  <si>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</si>
  <si>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</si>
  <si>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</si>
  <si>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</si>
  <si>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</si>
  <si>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</si>
  <si>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</si>
  <si>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</si>
  <si>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</si>
  <si>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</si>
  <si>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</si>
  <si>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</si>
  <si>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</si>
  <si>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</si>
  <si>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</si>
  <si>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</si>
  <si>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</si>
  <si>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</si>
  <si>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</si>
  <si>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</si>
  <si>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</si>
  <si>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</si>
  <si>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</si>
  <si>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</si>
  <si>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</si>
  <si>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</si>
  <si>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</si>
  <si>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</si>
  <si>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</si>
  <si>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</si>
  <si>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</si>
  <si>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</si>
  <si>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</si>
  <si>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</si>
  <si>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</si>
  <si>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</si>
  <si>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</si>
  <si>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</si>
  <si>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</si>
  <si>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</si>
  <si>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</si>
  <si>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</si>
  <si>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</si>
  <si>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</si>
  <si>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</si>
  <si>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</si>
  <si>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</si>
  <si>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</si>
  <si>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</si>
  <si>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</si>
  <si>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</si>
  <si>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</si>
  <si>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</si>
  <si>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</si>
  <si>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</si>
  <si>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</si>
  <si>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</si>
  <si>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</si>
  <si>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</si>
  <si>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</si>
  <si>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</si>
  <si>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</si>
  <si>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</si>
  <si>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</si>
  <si>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</si>
  <si>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</si>
  <si>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</si>
  <si>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</si>
  <si>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</si>
  <si>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</si>
  <si>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</si>
  <si>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</si>
  <si>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</si>
  <si>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</si>
  <si>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</si>
  <si>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</si>
  <si>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</si>
  <si>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</si>
  <si>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</si>
  <si>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</si>
  <si>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</si>
  <si>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</si>
  <si>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</si>
  <si>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</si>
  <si>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</si>
  <si>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</si>
  <si>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</si>
  <si>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</si>
  <si>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</si>
  <si>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</si>
  <si>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</si>
  <si>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</si>
  <si>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</si>
  <si>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</si>
  <si>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</si>
  <si>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</si>
  <si>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</si>
  <si>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</si>
  <si>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</si>
  <si>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</si>
  <si>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</si>
  <si>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</si>
  <si>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</si>
  <si>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</si>
  <si>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</si>
  <si>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</si>
  <si>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</si>
  <si>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</si>
  <si>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</si>
  <si>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</si>
  <si>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</si>
  <si>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</si>
  <si>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</si>
  <si>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</si>
  <si>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</si>
  <si>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</si>
  <si>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</si>
  <si>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</si>
  <si>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</si>
  <si>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</si>
  <si>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</si>
  <si>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</si>
  <si>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</si>
  <si>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</si>
  <si>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</si>
  <si>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</si>
  <si>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</si>
  <si>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</si>
  <si>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</si>
  <si>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</si>
  <si>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</si>
  <si>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</si>
  <si>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</si>
  <si>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</si>
  <si>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</si>
  <si>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</si>
  <si>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</si>
  <si>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</si>
  <si>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</si>
  <si>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</si>
  <si>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</si>
  <si>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</si>
  <si>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</si>
  <si>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</si>
  <si>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</si>
  <si>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</si>
  <si>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</si>
  <si>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</si>
  <si>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</si>
  <si>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</si>
  <si>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</si>
  <si>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</si>
  <si>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</si>
  <si>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</si>
  <si>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</si>
  <si>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</si>
  <si>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</si>
  <si>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</si>
  <si>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</si>
  <si>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</si>
  <si>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</si>
  <si>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</si>
  <si>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</si>
  <si>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</si>
  <si>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</si>
  <si>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</si>
  <si>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</si>
  <si>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</si>
  <si>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</si>
  <si>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</si>
  <si>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</si>
  <si>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</si>
  <si>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</si>
  <si>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</si>
  <si>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</si>
  <si>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</si>
  <si>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</si>
  <si>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</si>
  <si>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</si>
  <si>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</si>
  <si>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</si>
  <si>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</si>
  <si>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</si>
  <si>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</si>
  <si>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</si>
  <si>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</si>
  <si>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</si>
  <si>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</si>
  <si>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</si>
  <si>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</si>
  <si>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</si>
  <si>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</si>
  <si>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</si>
  <si>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</si>
  <si>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</si>
  <si>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</si>
  <si>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</si>
  <si>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</si>
  <si>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</si>
  <si>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</si>
  <si>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</si>
  <si>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</si>
  <si>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</si>
  <si>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</si>
  <si>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</si>
  <si>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</si>
  <si>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</si>
  <si>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</si>
  <si>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</si>
  <si>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</si>
  <si>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</si>
  <si>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</si>
  <si>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</si>
  <si>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</si>
  <si>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</si>
  <si>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</si>
  <si>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</si>
  <si>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</si>
  <si>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</si>
  <si>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</si>
  <si>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</si>
  <si>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</si>
  <si>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</si>
  <si>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</si>
  <si>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</si>
  <si>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</si>
  <si>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</si>
  <si>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</si>
  <si>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</si>
  <si>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</si>
  <si>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</si>
  <si>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</si>
  <si>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</si>
  <si>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</si>
  <si>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</si>
  <si>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</si>
  <si>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</si>
  <si>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</si>
  <si>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</si>
  <si>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</si>
  <si>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</si>
  <si>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</si>
  <si>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</si>
  <si>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</si>
  <si>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</si>
  <si>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</si>
  <si>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</si>
  <si>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</si>
  <si>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</si>
  <si>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</si>
  <si>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</si>
  <si>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</si>
  <si>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</si>
  <si>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</si>
  <si>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</si>
  <si>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</si>
  <si>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</si>
  <si>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</si>
  <si>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</si>
  <si>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</si>
  <si>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</si>
  <si>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</si>
  <si>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</si>
  <si>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</si>
  <si>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</si>
  <si>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</si>
  <si>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</si>
  <si>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</si>
  <si>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</si>
  <si>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</si>
  <si>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</si>
  <si>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</si>
  <si>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</si>
  <si>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</si>
  <si>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</si>
  <si>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</si>
  <si>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</si>
  <si>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</si>
  <si>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</si>
  <si>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</si>
  <si>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</si>
  <si>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</si>
  <si>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</si>
  <si>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</si>
  <si>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</si>
  <si>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</si>
  <si>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</si>
  <si>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</si>
  <si>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</si>
  <si>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</si>
  <si>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</si>
  <si>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</si>
  <si>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</si>
  <si>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</si>
  <si>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</si>
  <si>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</si>
  <si>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</si>
  <si>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</si>
  <si>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</si>
  <si>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</si>
  <si>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</si>
  <si>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</si>
  <si>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</si>
  <si>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</si>
  <si>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</si>
  <si>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</si>
  <si>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</si>
  <si>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</si>
  <si>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</si>
  <si>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</si>
  <si>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</si>
  <si>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</si>
  <si>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</si>
  <si>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</si>
  <si>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</si>
  <si>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</si>
  <si>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</si>
  <si>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</si>
  <si>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</si>
  <si>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</si>
  <si>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</si>
  <si>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</si>
  <si>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</si>
  <si>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</si>
  <si>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</si>
  <si>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</si>
  <si>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</si>
  <si>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</si>
  <si>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</si>
  <si>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</si>
  <si>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</si>
  <si>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</si>
  <si>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</si>
  <si>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</si>
  <si>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</si>
  <si>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</si>
  <si>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</si>
  <si>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</si>
  <si>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</si>
  <si>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</si>
  <si>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</si>
  <si>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</si>
  <si>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</si>
  <si>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</si>
  <si>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</si>
  <si>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</si>
  <si>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</si>
  <si>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</si>
  <si>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</si>
  <si>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</si>
  <si>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</si>
  <si>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</si>
  <si>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</si>
  <si>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</si>
  <si>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</si>
  <si>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</si>
  <si>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</si>
  <si>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</si>
  <si>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</si>
  <si>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</si>
  <si>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</si>
  <si>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</si>
  <si>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</si>
  <si>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</si>
  <si>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</si>
  <si>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</si>
  <si>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</si>
  <si>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</si>
  <si>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</si>
  <si>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</si>
  <si>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</si>
  <si>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</si>
  <si>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</si>
  <si>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</si>
  <si>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</si>
  <si>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</si>
  <si>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</si>
  <si>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</si>
  <si>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</si>
  <si>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</si>
  <si>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</si>
  <si>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</si>
  <si>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</si>
  <si>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</si>
  <si>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</si>
  <si>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</si>
  <si>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</si>
  <si>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</si>
  <si>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</si>
  <si>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</si>
  <si>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</si>
  <si>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</si>
  <si>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</si>
  <si>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</si>
  <si>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</si>
  <si>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</si>
  <si>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</si>
  <si>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</si>
  <si>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</si>
  <si>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</si>
  <si>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</si>
  <si>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</si>
  <si>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</si>
  <si>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</si>
  <si>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</si>
  <si>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</si>
  <si>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</si>
  <si>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</si>
  <si>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</si>
  <si>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</si>
  <si>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</si>
  <si>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</si>
  <si>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</si>
  <si>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</si>
  <si>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</si>
  <si>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</si>
  <si>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</si>
  <si>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</si>
  <si>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</si>
  <si>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</si>
  <si>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</si>
  <si>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</si>
  <si>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</si>
  <si>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</si>
  <si>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</si>
  <si>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</si>
  <si>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</si>
  <si>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</si>
  <si>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</si>
  <si>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</si>
  <si>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</si>
  <si>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</si>
  <si>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</si>
  <si>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</si>
  <si>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</si>
  <si>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</si>
  <si>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</si>
  <si>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</si>
  <si>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</si>
  <si>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</si>
  <si>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</si>
  <si>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</si>
  <si>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</si>
  <si>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</si>
  <si>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</si>
  <si>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</si>
  <si>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</si>
  <si>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</si>
  <si>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</si>
  <si>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</si>
  <si>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</si>
  <si>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</si>
  <si>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</si>
  <si>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</si>
  <si>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</si>
  <si>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</si>
  <si>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</si>
  <si>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</si>
  <si>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</si>
  <si>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</si>
  <si>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</si>
  <si>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</si>
  <si>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</si>
  <si>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</si>
  <si>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</si>
  <si>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</si>
  <si>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</si>
  <si>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</si>
  <si>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</si>
  <si>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</si>
  <si>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</si>
  <si>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</si>
  <si>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</si>
  <si>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</si>
  <si>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</si>
  <si>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</si>
  <si>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</si>
  <si>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</si>
  <si>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</si>
  <si>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</si>
  <si>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</si>
  <si>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</si>
  <si>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</si>
  <si>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</si>
  <si>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</si>
  <si>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</si>
  <si>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</si>
  <si>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</si>
  <si>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</si>
  <si>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</si>
  <si>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</si>
  <si>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</si>
  <si>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</si>
  <si>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</si>
  <si>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</si>
  <si>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</si>
  <si>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</si>
  <si>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</si>
  <si>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</si>
  <si>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</si>
  <si>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</si>
  <si>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</si>
  <si>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</si>
  <si>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</si>
  <si>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</si>
  <si>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</si>
  <si>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</si>
  <si>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</si>
  <si>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</si>
  <si>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</si>
  <si>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</si>
  <si>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</si>
  <si>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</si>
  <si>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2021-27-27001742020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</si>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</sst>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31" zoomScale="124" zoomScaleNormal="124"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44194.475287615744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04"/>
      <c r="I20" s="142" t="s">
        <v>628</v>
      </c>
      <c r="J20" s="143" t="s">
        <v>630</v>
      </c>
      <c r="K20" s="144">
        <v>1955110400</v>
      </c>
      <c r="L20" s="145">
        <v>44194</v>
      </c>
      <c r="M20" s="145">
        <v>44561</v>
      </c>
      <c r="N20" s="128">
        <f>+(M20-L20)/30</f>
        <v>12.233333333333333</v>
      </c>
      <c r="O20" s="131"/>
      <c r="U20" s="127"/>
      <c r="V20" s="106">
        <f ca="1">NOW()</f>
        <v>44194.475287615744</v>
      </c>
      <c r="W20" s="106">
        <f ca="1">NOW()</f>
        <v>44194.475287615744</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ASOCIACIÓN CAMPO VERDE DEL CHOCO</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30" t="s">
        <v>2675</v>
      </c>
      <c r="J179" s="231"/>
      <c r="K179" s="231"/>
      <c r="L179" s="232"/>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80159526.400000006</v>
      </c>
      <c r="F185" s="94"/>
      <c r="G185" s="95"/>
      <c r="H185" s="90"/>
      <c r="I185" s="92" t="s">
        <v>2632</v>
      </c>
      <c r="J185" s="177">
        <f>M179</f>
        <v>2.1999999999999999E-2</v>
      </c>
      <c r="K185" s="223" t="s">
        <v>2633</v>
      </c>
      <c r="L185" s="223"/>
      <c r="M185" s="96">
        <f>+J185*K20</f>
        <v>43012428.799999997</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I31" zoomScale="121"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44194.475287615744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04"/>
      <c r="I20" s="142" t="s">
        <v>628</v>
      </c>
      <c r="J20" s="143" t="s">
        <v>630</v>
      </c>
      <c r="K20" s="144">
        <v>1955110400</v>
      </c>
      <c r="L20" s="145">
        <v>44194</v>
      </c>
      <c r="M20" s="145">
        <v>44561</v>
      </c>
      <c r="N20" s="128">
        <f>+(M20-L20)/30</f>
        <v>12.233333333333333</v>
      </c>
      <c r="O20" s="131"/>
      <c r="U20" s="127"/>
      <c r="V20" s="106">
        <f ca="1">NOW()</f>
        <v>44194.475287615744</v>
      </c>
      <c r="W20" s="106">
        <f ca="1">NOW()</f>
        <v>44194.475287615744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PARROQUIA JESUS DE LA DIVINA MISERICORDIA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13" t="s">
        <v>2675</v>
      </c>
      <c r="J179" s="214"/>
      <c r="K179" s="214"/>
      <c r="L179" s="215"/>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80159526.400000006</v>
      </c>
      <c r="F185" s="94"/>
      <c r="G185" s="95"/>
      <c r="H185" s="90"/>
      <c r="I185" s="92" t="s">
        <v>2632</v>
      </c>
      <c r="J185" s="177">
        <f>M179</f>
        <v>2.1999999999999999E-2</v>
      </c>
      <c r="K185" s="223" t="s">
        <v>2633</v>
      </c>
      <c r="L185" s="223"/>
      <c r="M185" s="96">
        <f>+J185*K20</f>
        <v>43012428.799999997</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44194.475287615744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44194.475287615744</v>
      </c>
      <c r="W20" s="106">
        <f ca="1">NOW()</f>
        <v>44194.475287615744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2675</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44194.475287615744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44194.475287615744</v>
      </c>
      <c r="W20" s="106">
        <f ca="1">NOW()</f>
        <v>44194.475287615744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2675</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44194.475287615744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44194.475287615744</v>
      </c>
      <c r="W20" s="106">
        <f ca="1">NOW()</f>
        <v>44194.475287615744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2673</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44194.475287615744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44194.475287615744</v>
      </c>
      <c r="W20" s="106">
        <f ca="1">NOW()</f>
        <v>44194.475287615744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2673</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2020-12-29T16:24:44Z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