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CONTABILIDAD\parr-camm\"/>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<sst xmlns="http://schemas.openxmlformats.org/spreadsheetml/2006/main" count="4917" uniqueCount="2803">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</sst>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31" zoomScale="125" zoomScaleNormal="87"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44194.740996296299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63"/>
      <c r="I20" s="142" t="s">
        <v>628</v>
      </c>
      <c r="J20" s="143" t="s">
        <v>630</v>
      </c>
      <c r="K20" s="144">
        <v>3253851650</v>
      </c>
      <c r="L20" s="145">
        <v>44194</v>
      </c>
      <c r="M20" s="145">
        <v>44561</v>
      </c>
      <c r="N20" s="128">
        <f>+(M20-L20)/30</f>
        <v>12.233333333333333</v>
      </c>
      <c r="O20" s="131"/>
      <c r="U20" s="127"/>
      <c r="V20" s="106">
        <f ca="1">NOW()</f>
        <v>44194.740996296299</v>
      </c>
      <c r="W20" s="106">
        <f ca="1">NOW()</f>
        <v>44194.740996296299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ASOCIACIÓN CAMPO VERDE DEL CHOCO</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2801</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46" t="s">
        <v>2675</v>
      </c>
      <c r="J179" s="247"/>
      <c r="K179" s="247"/>
      <c r="L179" s="248"/>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133407917.65000001</v>
      </c>
      <c r="F185" s="94"/>
      <c r="G185" s="95"/>
      <c r="H185" s="90"/>
      <c r="I185" s="92" t="s">
        <v>2632</v>
      </c>
      <c r="J185" s="177">
        <f>M179</f>
        <v>2.1999999999999999E-2</v>
      </c>
      <c r="K185" s="242" t="s">
        <v>2633</v>
      </c>
      <c r="L185" s="242"/>
      <c r="M185" s="96">
        <f>+J185*K20</f>
        <v>71584736.299999997</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31" zoomScale="121"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44194.740996296299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63"/>
      <c r="I20" s="142" t="s">
        <v>628</v>
      </c>
      <c r="J20" s="143" t="s">
        <v>630</v>
      </c>
      <c r="K20" s="144">
        <v>3253851650</v>
      </c>
      <c r="L20" s="145">
        <v>44194</v>
      </c>
      <c r="M20" s="145">
        <v>44561</v>
      </c>
      <c r="N20" s="128">
        <f>+(M20-L20)/30</f>
        <v>12.233333333333333</v>
      </c>
      <c r="O20" s="131"/>
      <c r="U20" s="127"/>
      <c r="V20" s="106">
        <f ca="1">NOW()</f>
        <v>44194.740996296299</v>
      </c>
      <c r="W20" s="106">
        <f ca="1">NOW()</f>
        <v>44194.740996296299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PARROQUIA JESUS DE LA DIVINA MISERICORDIA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2801</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38" t="s">
        <v>2675</v>
      </c>
      <c r="J179" s="239"/>
      <c r="K179" s="239"/>
      <c r="L179" s="240"/>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133407917.65000001</v>
      </c>
      <c r="F185" s="94"/>
      <c r="G185" s="95"/>
      <c r="H185" s="90"/>
      <c r="I185" s="92" t="s">
        <v>2632</v>
      </c>
      <c r="J185" s="177">
        <f>M179</f>
        <v>2.1999999999999999E-2</v>
      </c>
      <c r="K185" s="242" t="s">
        <v>2633</v>
      </c>
      <c r="L185" s="242"/>
      <c r="M185" s="96">
        <f>+J185*K20</f>
        <v>71584736.299999997</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44194.740996296299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44194.740996296299</v>
      </c>
      <c r="W20" s="106">
        <f ca="1">NOW()</f>
        <v>44194.740996296299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2675</v>
      </c>
      <c r="J177" s="239"/>
      <c r="K177" s="239"/>
      <c r="L177" s="24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44194.740996296299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44194.740996296299</v>
      </c>
      <c r="W20" s="106">
        <f ca="1">NOW()</f>
        <v>44194.740996296299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2675</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44194.740996296299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44194.740996296299</v>
      </c>
      <c r="W20" s="106">
        <f ca="1">NOW()</f>
        <v>44194.740996296299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2673</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44194.740996296299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44194.740996296299</v>
      </c>
      <c r="W20" s="106">
        <f ca="1">NOW()</f>
        <v>44194.740996296299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2673</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2020-12-29T22:47:09Z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