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9FC06EBB-00B4-40C7-9629-45F18AC66E1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<sst xmlns="http://schemas.openxmlformats.org/spreadsheetml/2006/main" count="4917" uniqueCount="2803">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</sst>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34" zoomScale="87" zoomScaleNormal="87"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44194.43794895833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04"/>
      <c r="I20" s="142" t="s">
        <v>628</v>
      </c>
      <c r="J20" s="143" t="s">
        <v>630</v>
      </c>
      <c r="K20" s="144">
        <v>2890892550</v>
      </c>
      <c r="L20" s="145">
        <v>44194</v>
      </c>
      <c r="M20" s="145">
        <v>44561</v>
      </c>
      <c r="N20" s="128">
        <f>+(M20-L20)/30</f>
        <v>12.233333333333333</v>
      </c>
      <c r="O20" s="131"/>
      <c r="U20" s="127"/>
      <c r="V20" s="106">
        <f ca="1">NOW()</f>
        <v>44194.43794895833</v>
      </c>
      <c r="W20" s="106">
        <f ca="1">NOW()</f>
        <v>44194.43794895833</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ASOCIACIÓN CAMPO VERDE DEL CHOCO</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30" t="s">
        <v>2675</v>
      </c>
      <c r="J179" s="231"/>
      <c r="K179" s="231"/>
      <c r="L179" s="232"/>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118526594.55000001</v>
      </c>
      <c r="F185" s="94"/>
      <c r="G185" s="95"/>
      <c r="H185" s="90"/>
      <c r="I185" s="92" t="s">
        <v>2632</v>
      </c>
      <c r="J185" s="177">
        <f>M179</f>
        <v>2.1999999999999999E-2</v>
      </c>
      <c r="K185" s="223" t="s">
        <v>2633</v>
      </c>
      <c r="L185" s="223"/>
      <c r="M185" s="96">
        <f>+J185*K20</f>
        <v>63599636.099999994</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34" zoomScale="85" zoomScaleNormal="85" zoomScaleSheetLayoutView="40" zoomScalePageLayoutView="40" workbookViewId="0">
      <selection activeCell="O39" sqref="O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44194.43794895833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04"/>
      <c r="I20" s="142" t="s">
        <v>628</v>
      </c>
      <c r="J20" s="143" t="s">
        <v>630</v>
      </c>
      <c r="K20" s="144">
        <v>2890892550</v>
      </c>
      <c r="L20" s="145">
        <v>44194</v>
      </c>
      <c r="M20" s="145">
        <v>44561</v>
      </c>
      <c r="N20" s="128">
        <f>+(M20-L20)/30</f>
        <v>12.233333333333333</v>
      </c>
      <c r="O20" s="131"/>
      <c r="U20" s="127"/>
      <c r="V20" s="106">
        <f ca="1">NOW()</f>
        <v>44194.43794895833</v>
      </c>
      <c r="W20" s="106">
        <f ca="1">NOW()</f>
        <v>44194.43794895833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PARROQUIA JESUS DE LA DIVINA MISERICORDIA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13" t="s">
        <v>2675</v>
      </c>
      <c r="J179" s="214"/>
      <c r="K179" s="214"/>
      <c r="L179" s="215"/>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118526594.55000001</v>
      </c>
      <c r="F185" s="94"/>
      <c r="G185" s="95"/>
      <c r="H185" s="90"/>
      <c r="I185" s="92" t="s">
        <v>2632</v>
      </c>
      <c r="J185" s="177">
        <f>M179</f>
        <v>2.1999999999999999E-2</v>
      </c>
      <c r="K185" s="223" t="s">
        <v>2633</v>
      </c>
      <c r="L185" s="223"/>
      <c r="M185" s="96">
        <f>+J185*K20</f>
        <v>63599636.099999994</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44194.43794895833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44194.43794895833</v>
      </c>
      <c r="W20" s="106">
        <f ca="1">NOW()</f>
        <v>44194.43794895833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2675</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44194.43794895833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44194.43794895833</v>
      </c>
      <c r="W20" s="106">
        <f ca="1">NOW()</f>
        <v>44194.43794895833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2675</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44194.43794895833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44194.43794895833</v>
      </c>
      <c r="W20" s="106">
        <f ca="1">NOW()</f>
        <v>44194.43794895833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2673</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44194.43794895833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44194.43794895833</v>
      </c>
      <c r="W20" s="106">
        <f ca="1">NOW()</f>
        <v>44194.43794895833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2673</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2020-12-29T15:30:48Z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