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<sst xmlns="http://schemas.openxmlformats.org/spreadsheetml/2006/main" count="3179" uniqueCount="2729">
  <si>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</si>
  <si>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</si>
  <si>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</si>
  <si>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</si>
  <si>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</si>
  <si>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</si>
  <si>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</si>
  <si>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</si>
  <si>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</si>
  <si>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</si>
  <si>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</si>
  <si>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</si>
  <si>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</si>
  <si>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</si>
  <si>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</si>
  <si>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</si>
  <si>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</si>
  <si>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</si>
  <si>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</si>
  <si>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</si>
  <si>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</si>
  <si>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</si>
  <si>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</si>
  <si>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</si>
  <si>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</si>
  <si>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</si>
  <si>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</si>
  <si>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</si>
  <si>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</si>
  <si>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</si>
  <si>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</si>
  <si>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</si>
  <si>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</si>
  <si>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</si>
  <si>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</si>
  <si>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</si>
  <si>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</si>
  <si>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</si>
  <si>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</si>
  <si>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</si>
  <si>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</si>
  <si>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</si>
  <si>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</si>
  <si>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</si>
  <si>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</si>
  <si>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</si>
  <si>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</si>
  <si>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</si>
  <si>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</si>
  <si>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</si>
  <si>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</si>
  <si>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</si>
  <si>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</si>
  <si>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</si>
  <si>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</si>
  <si>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</si>
  <si>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</si>
  <si>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</si>
  <si>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</si>
  <si>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</si>
  <si>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</si>
  <si>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</si>
  <si>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</si>
  <si>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</si>
  <si>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</si>
  <si>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</si>
  <si>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</si>
  <si>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</si>
  <si>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</si>
  <si>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</si>
  <si>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</si>
  <si>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</si>
  <si>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</si>
  <si>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</si>
  <si>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</si>
  <si>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</si>
  <si>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</si>
  <si>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</si>
  <si>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</si>
  <si>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</si>
  <si>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</si>
  <si>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</si>
  <si>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</si>
  <si>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</si>
  <si>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</si>
  <si>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</si>
  <si>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</si>
  <si>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</si>
  <si>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</si>
  <si>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</si>
  <si>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</si>
  <si>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</si>
  <si>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</si>
  <si>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</si>
  <si>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</si>
  <si>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</si>
  <si>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</si>
  <si>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</si>
  <si>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</si>
  <si>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</si>
  <si>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</si>
  <si>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</si>
  <si>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</si>
  <si>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</si>
  <si>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</si>
  <si>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</si>
  <si>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</si>
  <si>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</si>
  <si>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</si>
  <si>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</si>
  <si>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</si>
  <si>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</si>
  <si>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</si>
  <si>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</si>
  <si>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</si>
  <si>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</si>
  <si>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</si>
  <si>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</si>
  <si>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</si>
  <si>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</si>
  <si>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</si>
  <si>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</si>
  <si>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</si>
  <si>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</si>
  <si>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</si>
  <si>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</si>
  <si>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</si>
  <si>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</si>
  <si>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</si>
  <si>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</si>
  <si>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</si>
  <si>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</si>
  <si>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</si>
  <si>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</si>
  <si>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</si>
  <si>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</si>
  <si>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</si>
  <si>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</si>
  <si>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</si>
  <si>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</si>
  <si>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</si>
  <si>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</si>
  <si>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</si>
  <si>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</si>
  <si>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</si>
  <si>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</si>
  <si>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</si>
  <si>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</si>
  <si>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</si>
  <si>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</si>
  <si>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</si>
  <si>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</si>
  <si>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</si>
  <si>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</si>
  <si>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</si>
  <si>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</si>
  <si>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</si>
  <si>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</si>
  <si>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</si>
  <si>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</si>
  <si>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</si>
  <si>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</si>
  <si>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</si>
  <si>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</si>
  <si>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</si>
  <si>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</si>
  <si>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</si>
  <si>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</si>
  <si>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</si>
  <si>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</si>
  <si>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</si>
  <si>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</si>
  <si>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</si>
  <si>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</si>
  <si>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</si>
  <si>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</si>
  <si>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</si>
  <si>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</si>
  <si>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</si>
  <si>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</si>
  <si>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</si>
  <si>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</si>
  <si>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</si>
  <si>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</si>
  <si>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</si>
  <si>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</si>
  <si>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</si>
  <si>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</si>
  <si>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</si>
  <si>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</si>
  <si>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</si>
  <si>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</si>
  <si>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</si>
  <si>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</si>
  <si>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</si>
  <si>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</si>
  <si>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</si>
  <si>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</si>
  <si>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</si>
  <si>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</si>
  <si>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</si>
  <si>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</si>
  <si>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</si>
  <si>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</si>
  <si>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</si>
  <si>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</si>
  <si>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</si>
  <si>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</si>
  <si>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</si>
  <si>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</si>
  <si>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</si>
  <si>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</si>
  <si>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</si>
  <si>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</si>
  <si>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</si>
  <si>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</si>
  <si>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</si>
  <si>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</si>
  <si>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</si>
  <si>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</si>
  <si>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</si>
  <si>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</si>
  <si>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</si>
  <si>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</si>
  <si>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</si>
  <si>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</si>
  <si>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</si>
  <si>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</si>
  <si>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</si>
  <si>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</si>
  <si>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</si>
  <si>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</si>
  <si>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</si>
  <si>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</si>
  <si>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</si>
  <si>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</si>
  <si>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</si>
  <si>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</si>
  <si>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</si>
  <si>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</si>
  <si>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</si>
  <si>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</si>
  <si>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</si>
  <si>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</si>
  <si>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</si>
  <si>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</si>
  <si>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</si>
  <si>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</si>
  <si>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</si>
  <si>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</si>
  <si>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</si>
  <si>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</si>
  <si>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</si>
  <si>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</si>
  <si>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</si>
  <si>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</si>
  <si>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</si>
  <si>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</si>
  <si>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</si>
  <si>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</si>
  <si>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</si>
  <si>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</si>
  <si>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</si>
  <si>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</si>
  <si>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</si>
  <si>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</si>
  <si>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</si>
  <si>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</si>
  <si>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</si>
  <si>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</si>
  <si>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</si>
  <si>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</si>
  <si>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</si>
  <si>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</si>
  <si>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</si>
  <si>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</si>
  <si>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</si>
  <si>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</si>
  <si>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</si>
  <si>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</si>
  <si>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</si>
  <si>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</si>
  <si>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</si>
  <si>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</si>
  <si>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</si>
  <si>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</si>
  <si>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</si>
  <si>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</si>
  <si>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</si>
  <si>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</si>
  <si>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</si>
  <si>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</si>
  <si>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</si>
  <si>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</si>
  <si>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</si>
  <si>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</si>
  <si>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</si>
  <si>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</si>
  <si>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</si>
  <si>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</si>
  <si>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</si>
  <si>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</si>
  <si>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</si>
  <si>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</si>
  <si>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</si>
  <si>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</si>
  <si>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</si>
  <si>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</si>
  <si>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</si>
  <si>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</si>
  <si>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</si>
  <si>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</si>
  <si>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</si>
  <si>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</si>
  <si>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</si>
  <si>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</si>
  <si>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</si>
  <si>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</si>
  <si>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</si>
  <si>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</si>
  <si>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</si>
  <si>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</si>
  <si>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</si>
  <si>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</si>
  <si>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</si>
  <si>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</si>
  <si>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</si>
  <si>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</si>
  <si>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</si>
  <si>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</si>
  <si>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</si>
  <si>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</si>
  <si>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</si>
  <si>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</si>
  <si>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</si>
  <si>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</si>
  <si>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</si>
  <si>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</si>
  <si>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</si>
  <si>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</si>
  <si>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</si>
  <si>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</si>
  <si>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</si>
  <si>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</si>
  <si>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</si>
  <si>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</si>
  <si>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</si>
  <si>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</si>
  <si>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</si>
  <si>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</si>
  <si>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</si>
  <si>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</si>
  <si>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</si>
  <si>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</si>
  <si>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</si>
  <si>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</si>
  <si>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</si>
  <si>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</si>
  <si>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</si>
  <si>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</si>
  <si>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</si>
  <si>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</si>
  <si>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</si>
  <si>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</si>
  <si>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</si>
  <si>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</si>
  <si>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</si>
  <si>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</si>
  <si>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</si>
  <si>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</si>
  <si>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</si>
  <si>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</si>
  <si>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</si>
  <si>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</si>
  <si>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</si>
  <si>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</si>
  <si>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</si>
  <si>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</si>
  <si>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</si>
  <si>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</si>
  <si>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</si>
  <si>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</si>
  <si>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</si>
  <si>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</si>
  <si>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</si>
  <si>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</si>
  <si>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</si>
  <si>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</si>
  <si>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</si>
  <si>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</si>
  <si>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</si>
  <si>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</si>
  <si>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</si>
  <si>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</si>
  <si>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</si>
  <si>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</si>
  <si>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</si>
  <si>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</si>
  <si>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</si>
  <si>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</si>
  <si>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</si>
  <si>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</si>
  <si>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</si>
  <si>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</si>
  <si>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</si>
  <si>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</si>
  <si>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</si>
  <si>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</si>
  <si>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</si>
  <si>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</si>
  <si>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</si>
  <si>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</si>
  <si>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</si>
  <si>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</si>
  <si>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</si>
  <si>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</si>
  <si>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</si>
  <si>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</si>
  <si>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</si>
  <si>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</si>
  <si>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</si>
  <si>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</si>
  <si>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</si>
  <si>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</si>
  <si>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</si>
  <si>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</si>
  <si>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</si>
  <si>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</si>
  <si>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</si>
  <si>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</si>
  <si>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</si>
  <si>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</si>
  <si>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</si>
  <si>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</si>
  <si>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</si>
  <si>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</si>
  <si>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</si>
  <si>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</si>
  <si>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</si>
  <si>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</si>
  <si>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</si>
  <si>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</si>
  <si>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</si>
  <si>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</si>
  <si>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</si>
  <si>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</si>
  <si>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</si>
  <si>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</si>
  <si>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</si>
  <si>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</si>
  <si>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</si>
  <si>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</si>
  <si>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</si>
  <si>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</si>
  <si>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</si>
  <si>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</si>
  <si>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</si>
  <si>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</si>
  <si>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</si>
  <si>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</si>
  <si>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</si>
  <si>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</si>
  <si>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</si>
  <si>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</si>
  <si>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</si>
  <si>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</si>
  <si>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</si>
  <si>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</si>
  <si>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</si>
  <si>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</si>
  <si>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</si>
  <si>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</si>
  <si>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</si>
  <si>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</si>
  <si>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</si>
  <si>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</si>
  <si>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</si>
  <si>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</si>
  <si>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</si>
  <si>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</si>
  <si>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</si>
  <si>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</si>
  <si>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</si>
  <si>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</si>
  <si>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</si>
  <si>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</si>
  <si>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</si>
  <si>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</si>
  <si>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</si>
  <si>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</si>
  <si>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</si>
  <si>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</si>
  <si>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</si>
  <si>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</si>
  <si>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</si>
  <si>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</si>
  <si>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</si>
  <si>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</si>
  <si>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</si>
  <si>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</si>
  <si>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</si>
  <si>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</si>
  <si>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</si>
  <si>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</si>
  <si>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</si>
  <si>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</si>
  <si>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</si>
  <si>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</si>
  <si>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</si>
  <si>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</si>
  <si>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</si>
  <si>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</si>
  <si>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</si>
  <si>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</si>
  <si>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</si>
  <si>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</si>
  <si>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</si>
  <si>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</si>
  <si>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</si>
  <si>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</si>
  <si>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</si>
  <si>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</si>
  <si>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</si>
  <si>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</si>
  <si>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</si>
  <si>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</si>
  <si>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</si>
  <si>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</si>
  <si>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</si>
  <si>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</si>
  <si>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</si>
  <si>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</si>
  <si>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</si>
  <si>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</si>
  <si>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</si>
  <si>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</si>
  <si>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</si>
  <si>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</si>
  <si>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</si>
  <si>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</si>
  <si>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</si>
  <si>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</si>
  <si>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</si>
  <si>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</si>
  <si>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</si>
  <si>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</si>
  <si>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</si>
  <si>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</si>
  <si>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</si>
  <si>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</si>
  <si>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</si>
  <si>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</si>
  <si>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</si>
  <si>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</si>
  <si>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</si>
  <si>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</si>
  <si>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</si>
  <si>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</si>
  <si>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</si>
  <si>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</si>
  <si>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</si>
  <si>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</si>
  <si>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</si>
  <si>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</si>
  <si>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</si>
  <si>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</si>
  <si>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</si>
  <si>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</si>
  <si>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</si>
  <si>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</si>
  <si>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</si>
  <si>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</si>
  <si>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</si>
  <si>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</si>
  <si>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</si>
  <si>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</si>
  <si>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</si>
  <si>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</si>
  <si>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</si>
  <si>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</si>
  <si>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</si>
  <si>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</si>
  <si>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</si>
  <si>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</si>
  <si>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</si>
  <si>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</si>
  <si>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</si>
  <si>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</si>
  <si>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</si>
  <si>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</si>
  <si>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</si>
  <si>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</si>
  <si>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</si>
  <si>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</si>
  <si>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</si>
  <si>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</si>
  <si>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</si>
  <si>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</si>
  <si>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</si>
  <si>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</si>
  <si>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</si>
  <si>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</si>
  <si>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</si>
  <si>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</si>
  <si>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</si>
  <si>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</si>
  <si>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</si>
  <si>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</si>
  <si>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</si>
  <si>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</si>
  <si>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</si>
  <si>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</si>
  <si>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</si>
  <si>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</si>
  <si>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</si>
  <si>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</si>
  <si>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</si>
  <si>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</si>
  <si>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</si>
  <si>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</si>
  <si>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</si>
  <si>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</si>
  <si>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</si>
  <si>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</si>
  <si>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</si>
  <si>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</si>
  <si>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</si>
  <si>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</si>
  <si>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</si>
  <si>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</si>
  <si>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</si>
  <si>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</si>
  <si>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</si>
  <si>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</si>
  <si>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</si>
  <si>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</si>
  <si>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</si>
  <si>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</si>
  <si>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</si>
  <si>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</si>
  <si>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</si>
  <si>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</si>
  <si>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</si>
  <si>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</si>
  <si>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</si>
  <si>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</si>
  <si>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</si>
  <si>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</si>
  <si>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</si>
  <si>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</si>
  <si>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</si>
  <si>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</si>
  <si>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</si>
  <si>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</si>
  <si>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</si>
  <si>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</si>
  <si>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</si>
  <si>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</si>
  <si>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</si>
  <si>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</si>
  <si>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</si>
  <si>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</si>
  <si>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</si>
  <si>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</si>
  <si>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</si>
  <si>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</si>
  <si>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</si>
  <si>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</si>
  <si>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</si>
  <si>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</si>
  <si>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</si>
  <si>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</si>
  <si>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</si>
  <si>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</si>
  <si>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</si>
  <si>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</si>
  <si>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</si>
  <si>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</si>
  <si>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</si>
  <si>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</si>
  <si>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</si>
  <si>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</si>
  <si>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</si>
  <si>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</si>
  <si>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</si>
  <si>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</si>
  <si>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</si>
  <si>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</si>
  <si>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</si>
  <si>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</si>
  <si>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</si>
  <si>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</si>
  <si>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</si>
  <si>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</si>
  <si>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</si>
  <si>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</si>
  <si>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</si>
  <si>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</si>
  <si>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</si>
  <si>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</si>
  <si>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</si>
  <si>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</si>
  <si>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</si>
  <si>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</si>
  <si>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</si>
  <si>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</si>
  <si>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</si>
  <si>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</si>
  <si>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</si>
  <si>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</si>
  <si>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</si>
  <si>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</si>
  <si>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</si>
  <si>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</si>
  <si>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</si>
  <si>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</si>
  <si>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</si>
  <si>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</si>
  <si>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</si>
  <si>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</si>
  <si>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</si>
  <si>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</si>
  <si>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</si>
  <si>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</si>
  <si>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</si>
  <si>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</si>
  <si>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</si>
  <si>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</si>
  <si>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</si>
  <si>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</si>
  <si>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</si>
  <si>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</si>
  <si>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</si>
  <si>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</si>
  <si>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</si>
  <si>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</si>
  <si>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</si>
  <si>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</si>
  <si>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</si>
  <si>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</si>
  <si>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</si>
  <si>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</si>
  <si>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</si>
  <si>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</si>
  <si>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</si>
  <si>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</si>
  <si>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</si>
  <si>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</si>
  <si>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</si>
  <si>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</si>
  <si>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</si>
  <si>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</si>
  <si>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</si>
  <si>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</si>
  <si>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</si>
  <si>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</si>
  <si>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</si>
  <si>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</si>
  <si>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</si>
  <si>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</si>
  <si>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</si>
  <si>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</si>
  <si>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</si>
  <si>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</si>
  <si>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</si>
  <si>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</si>
  <si>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</si>
  <si>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</si>
  <si>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</si>
  <si>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</si>
  <si>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</si>
  <si>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</si>
  <si>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</si>
  <si>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</si>
  <si>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</si>
  <si>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</si>
  <si>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</si>
  <si>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</si>
  <si>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</si>
  <si>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</si>
  <si>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</si>
  <si>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</si>
  <si>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</si>
  <si>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</si>
  <si>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</si>
  <si>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</si>
  <si>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</si>
  <si>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</si>
  <si>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</si>
  <si>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</si>
  <si>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</si>
  <si>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</si>
  <si>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</si>
  <si>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</si>
  <si>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</si>
  <si>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</si>
  <si>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</si>
  <si>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</si>
  <si>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</si>
  <si>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</si>
  <si>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</si>
  <si>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</si>
  <si>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</si>
  <si>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</si>
  <si>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</si>
  <si>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</si>
  <si>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</si>
  <si>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</si>
  <si>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</si>
  <si>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</si>
  <si>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</si>
  <si>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</si>
  <si>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</si>
  <si>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</si>
  <si>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</si>
  <si>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</si>
  <si>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</si>
  <si>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</si>
  <si>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</si>
  <si>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</si>
  <si>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</si>
  <si>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</si>
  <si>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</si>
  <si>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</si>
  <si>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</si>
  <si>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</si>
  <si>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</si>
  <si>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</si>
  <si>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</si>
  <si>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</si>
  <si>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</si>
  <si>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</si>
  <si>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</si>
  <si>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</si>
  <si>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</si>
  <si>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</si>
  <si>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</si>
  <si>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</si>
  <si>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</si>
  <si>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</si>
  <si>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</si>
  <si>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</si>
  <si>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</si>
  <si>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</si>
  <si>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</si>
  <si>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</si>
  <si>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</si>
  <si>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</si>
  <si>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</si>
  <si>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</si>
  <si>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</si>
  <si>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</si>
  <si>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</si>
  <si>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</si>
  <si>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</si>
  <si>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</si>
  <si>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</si>
  <si>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</si>
  <si>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</si>
  <si>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</si>
  <si>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</si>
  <si>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</si>
  <si>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</si>
  <si>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</si>
  <si>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</si>
  <si>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</si>
  <si>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</si>
  <si>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</si>
  <si>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</si>
  <si>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</si>
  <si>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</si>
  <si>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</si>
  <si>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</si>
  <si>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</si>
  <si>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</si>
  <si>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</si>
  <si>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</si>
  <si>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</si>
  <si>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</si>
  <si>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</si>
  <si>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</si>
  <si>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</si>
  <si>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</si>
  <si>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</si>
  <si>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</si>
  <si>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</si>
  <si>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</si>
  <si>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</si>
  <si>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</si>
  <si>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</si>
  <si>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</si>
  <si>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</si>
  <si>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</si>
  <si>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</si>
  <si>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</si>
  <si>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</si>
  <si>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</si>
  <si>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</si>
  <si>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</si>
  <si>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</si>
  <si>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</si>
  <si>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</si>
  <si>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</si>
  <si>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</si>
  <si>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</si>
  <si>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</si>
  <si>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</si>
  <si>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</si>
  <si>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</si>
  <si>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</si>
  <si>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</si>
  <si>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</si>
  <si>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</si>
  <si>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</si>
  <si>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</si>
  <si>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</si>
  <si>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</si>
  <si>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</si>
  <si>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</si>
  <si>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</si>
  <si>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</si>
  <si>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</si>
  <si>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</si>
  <si>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</si>
  <si>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</si>
  <si>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</si>
  <si>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</si>
  <si>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</si>
  <si>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</si>
  <si>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</si>
  <si>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</si>
  <si>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</si>
  <si>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</si>
  <si>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</si>
  <si>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</si>
  <si>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</si>
  <si>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</si>
  <si>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</si>
  <si>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</si>
  <si>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</si>
  <si>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</si>
  <si>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</si>
  <si>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</si>
  <si>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</si>
  <si>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</si>
  <si>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</si>
  <si>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</si>
  <si>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</si>
  <si>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</si>
  <si>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</si>
  <si>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</si>
  <si>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</si>
  <si>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</si>
  <si>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</si>
  <si>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</si>
  <si>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</si>
  <si>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</si>
  <si>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</si>
  <si>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</si>
  <si>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</si>
  <si>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</si>
  <si>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</si>
  <si>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</si>
  <si>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</si>
  <si>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</si>
  <si>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</si>
  <si>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</si>
  <si>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</si>
  <si>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</si>
  <si>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</si>
  <si>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</si>
  <si>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</si>
  <si>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</si>
  <si>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</si>
  <si>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</si>
  <si>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</si>
  <si>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</si>
  <si>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</si>
  <si>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</si>
  <si>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</si>
  <si>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</si>
  <si>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</si>
  <si>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</si>
  <si>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</si>
  <si>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</si>
  <si>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</si>
  <si>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</si>
  <si>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</si>
  <si>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</si>
  <si>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</si>
  <si>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</si>
  <si>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</si>
  <si>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</si>
  <si>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</si>
  <si>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</si>
  <si>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</si>
  <si>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</si>
  <si>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</si>
  <si>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</si>
  <si>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</si>
  <si>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</si>
  <si>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</si>
  <si>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</si>
  <si>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</si>
  <si>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</si>
  <si>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</si>
  <si>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</si>
  <si>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</si>
  <si>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</si>
  <si>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</si>
  <si>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</si>
  <si>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</si>
  <si>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</si>
  <si>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</si>
  <si>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</si>
  <si>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</si>
  <si>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</si>
  <si>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</si>
  <si>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</si>
  <si>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</si>
  <si>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</si>
  <si>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</si>
  <si>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</si>
  <si>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</si>
  <si>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</si>
  <si>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</si>
  <si>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</si>
  <si>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</si>
  <si>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</si>
  <si>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</si>
  <si>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</si>
  <si>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</si>
  <si>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</si>
  <si>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</si>
  <si>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</si>
  <si>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</si>
  <si>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</si>
  <si>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</si>
  <si>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</si>
  <si>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</si>
  <si>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</si>
  <si>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</si>
  <si>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</si>
  <si>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</si>
  <si>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</si>
  <si>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</si>
  <si>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</si>
  <si>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</si>
  <si>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</si>
  <si>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</si>
  <si>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</si>
  <si>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</si>
  <si>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</si>
  <si>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</si>
  <si>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</si>
  <si>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</si>
  <si>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</si>
  <si>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</si>
  <si>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</si>
  <si>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</si>
  <si>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</si>
  <si>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</si>
  <si>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</si>
  <si>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</si>
  <si>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</si>
  <si>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</si>
  <si>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</si>
  <si>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</si>
  <si>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</si>
  <si>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</si>
  <si>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</si>
  <si>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</si>
  <si>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</si>
  <si>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</si>
  <si>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</si>
  <si>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</si>
  <si>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</si>
  <si>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</si>
  <si>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</si>
  <si>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</si>
  <si>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</si>
  <si>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</si>
  <si>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</si>
  <si>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</si>
  <si>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</si>
  <si>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</si>
  <si>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</si>
  <si>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</si>
  <si>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</si>
  <si>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</si>
  <si>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</si>
  <si>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</si>
  <si>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</si>
  <si>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</si>
  <si>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</si>
  <si>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</si>
  <si>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</si>
  <si>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</si>
  <si>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</si>
  <si>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</si>
  <si>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</si>
  <si>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</si>
  <si>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</si>
  <si>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</si>
  <si>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</si>
  <si>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</si>
  <si>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</si>
  <si>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</si>
  <si>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</si>
  <si>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</si>
  <si>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</si>
  <si>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</si>
  <si>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</si>
  <si>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</si>
  <si>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</si>
  <si>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</si>
  <si>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</si>
  <si>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</si>
  <si>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</si>
  <si>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</si>
  <si>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</si>
  <si>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</si>
  <si>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</si>
  <si>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</si>
  <si>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</si>
  <si>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</si>
  <si>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</si>
  <si>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</si>
  <si>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</si>
  <si>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</si>
  <si>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</si>
  <si>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</si>
  <si>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</si>
  <si>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</si>
  <si>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</si>
  <si>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</si>
  <si>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</si>
  <si>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</si>
  <si>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</si>
  <si>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</si>
  <si>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</si>
  <si>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</si>
  <si>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</si>
  <si>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</si>
  <si>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</si>
  <si>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</si>
  <si>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</si>
  <si>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</si>
  <si>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</si>
  <si>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</si>
  <si>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</si>
  <si>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</si>
  <si>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</si>
  <si>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</si>
  <si>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</si>
  <si>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</si>
  <si>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</si>
  <si>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</si>
  <si>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</si>
  <si>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</si>
  <si>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</si>
  <si>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</si>
  <si>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</si>
  <si>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</si>
  <si>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</si>
  <si>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</si>
  <si>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</si>
  <si>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</si>
  <si>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</si>
  <si>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</si>
  <si>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</si>
  <si>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</si>
  <si>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</si>
  <si>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</si>
  <si>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</si>
  <si>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</si>
  <si>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</si>
  <si>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</si>
  <si>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</si>
  <si>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</si>
  <si>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</si>
  <si>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</si>
  <si>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</si>
  <si>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</si>
  <si>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</si>
  <si>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</si>
  <si>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</si>
  <si>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</si>
  <si>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</si>
  <si>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</si>
  <si>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</si>
  <si>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</si>
  <si>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</si>
  <si>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</si>
  <si>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</si>
  <si>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</si>
  <si>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</si>
  <si>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</si>
  <si>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</si>
  <si>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</si>
  <si>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</si>
  <si>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</si>
  <si>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</si>
  <si>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</si>
  <si>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</si>
  <si>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</si>
  <si>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</si>
  <si>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</si>
  <si>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</si>
  <si>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</si>
  <si>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</si>
  <si>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</si>
  <si>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</si>
  <si>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</si>
  <si>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</si>
  <si>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</si>
  <si>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</si>
  <si>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</si>
  <si>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</si>
  <si>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</si>
  <si>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</si>
  <si>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</si>
  <si>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</si>
  <si>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</si>
  <si>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</si>
  <si>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</si>
  <si>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</si>
  <si>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</si>
  <si>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</si>
  <si>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</si>
  <si>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</si>
  <si>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</si>
  <si>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</si>
  <si>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</si>
  <si>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</si>
  <si>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</si>
  <si>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</si>
  <si>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</si>
  <si>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</si>
  <si>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</si>
  <si>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</si>
  <si>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</si>
  <si>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</si>
  <si>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</si>
  <si>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</si>
  <si>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</si>
  <si>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</si>
  <si>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</si>
  <si>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</si>
  <si>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</si>
  <si>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</si>
  <si>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</si>
  <si>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</si>
  <si>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</si>
  <si>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</si>
  <si>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</si>
  <si>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</si>
  <si>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</si>
  <si>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</si>
  <si>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</si>
  <si>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</si>
  <si>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</si>
  <si>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</si>
  <si>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</si>
  <si>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</si>
  <si>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</si>
  <si>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</si>
  <si>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</si>
  <si>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</si>
  <si>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</si>
  <si>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</si>
  <si>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</si>
  <si>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</si>
  <si>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</si>
  <si>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</si>
  <si>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</si>
  <si>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</si>
  <si>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</si>
  <si>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</si>
  <si>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</si>
  <si>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</si>
  <si>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</si>
  <si>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</si>
  <si>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</si>
  <si>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</si>
  <si>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</si>
  <si>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</si>
  <si>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</si>
  <si>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</si>
  <si>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</si>
  <si>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</si>
  <si>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</si>
  <si>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</si>
  <si>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</si>
  <si>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</si>
  <si>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</si>
  <si>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</si>
  <si>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</si>
  <si>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</si>
  <si>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</si>
  <si>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</si>
  <si>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</si>
  <si>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</si>
  <si>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</si>
  <si>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</si>
  <si>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</si>
  <si>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</si>
  <si>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</si>
  <si>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</si>
  <si>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</si>
  <si>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</si>
  <si>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</si>
  <si>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</si>
  <si>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</si>
  <si>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</si>
  <si>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</si>
  <si>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</si>
  <si>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</si>
  <si>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</si>
  <si>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</si>
  <si>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</si>
  <si>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</si>
  <si>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</si>
  <si>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</si>
  <si>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</si>
  <si>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</si>
  <si>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</si>
  <si>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</si>
  <si>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</si>
  <si>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</si>
  <si>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</si>
  <si>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</si>
  <si>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</si>
  <si>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</si>
  <si>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</si>
  <si>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</si>
  <si>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</si>
  <si>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</si>
  <si>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</si>
  <si>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</si>
  <si>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</si>
  <si>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</si>
  <si>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</si>
  <si>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</si>
  <si>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</si>
  <si>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</si>
  <si>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</si>
  <si>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</si>
  <si>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</si>
  <si>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</si>
  <si>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</si>
  <si>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</si>
  <si>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</si>
  <si>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</si>
  <si>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</si>
  <si>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</si>
  <si>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</si>
  <si>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</si>
  <si>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</si>
  <si>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</si>
  <si>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</si>
  <si>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</si>
  <si>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</si>
  <si>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</si>
  <si>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</si>
  <si>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</si>
  <si>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</si>
  <si>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</si>
  <si>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</si>
  <si>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</si>
  <si>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</si>
  <si>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</si>
  <si>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</si>
  <si>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</si>
  <si>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</si>
  <si>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</si>
  <si>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</si>
  <si>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</si>
  <si>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</si>
  <si>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</si>
  <si>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</si>
  <si>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</si>
  <si>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</si>
  <si>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</si>
  <si>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</si>
  <si>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</si>
  <si>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</si>
  <si>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</si>
  <si>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</si>
  <si>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</si>
  <si>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</si>
  <si>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</si>
  <si>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</si>
  <si>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</si>
  <si>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</si>
  <si>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</si>
  <si>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</si>
  <si>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</si>
  <si>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</si>
  <si>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</si>
  <si>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</si>
  <si>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</si>
  <si>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</si>
  <si>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</si>
  <si>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</si>
  <si>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</si>
  <si>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</si>
  <si>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</si>
  <si>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</si>
  <si>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</si>
  <si>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</si>
  <si>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</si>
  <si>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</si>
  <si>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</si>
  <si>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</si>
  <si>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</si>
  <si>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</si>
  <si>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</si>
  <si>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</si>
  <si>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</si>
  <si>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</si>
  <si>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</si>
  <si>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</si>
  <si>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</si>
  <si>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</si>
  <si>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</si>
  <si>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</si>
  <si>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</si>
  <si>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</si>
  <si>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</si>
  <si>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</si>
  <si>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</si>
  <si>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</si>
  <si>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</si>
  <si>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</si>
  <si>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</si>
  <si>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</si>
  <si>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</si>
  <si>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</si>
  <si>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</si>
  <si>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</si>
  <si>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</si>
  <si>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</si>
  <si>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</si>
  <si>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</si>
  <si>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</si>
  <si>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</si>
  <si>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</si>
  <si>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</si>
  <si>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</si>
  <si>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</si>
  <si>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</si>
  <si>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</si>
  <si>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</si>
  <si>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</si>
  <si>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</si>
  <si>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</si>
  <si>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</si>
  <si>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</si>
  <si>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</si>
  <si>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</si>
  <si>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</si>
  <si>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</si>
  <si>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</si>
  <si>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</si>
  <si>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</si>
  <si>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</si>
  <si>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</si>
  <si>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</si>
  <si>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</si>
  <si>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</si>
  <si>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</si>
  <si>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</si>
  <si>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</si>
  <si>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</si>
  <si>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</si>
  <si>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</si>
  <si>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</si>
  <si>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</si>
  <si>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</si>
  <si>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</si>
  <si>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</si>
  <si>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</si>
  <si>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</si>
  <si>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</si>
  <si>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</si>
  <si>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</si>
  <si>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</si>
  <si>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</si>
  <si>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</si>
  <si>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</si>
  <si>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</si>
  <si>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</si>
  <si>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</si>
  <si>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</si>
  <si>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</si>
  <si>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</si>
  <si>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</si>
  <si>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</si>
  <si>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</si>
  <si>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</si>
  <si>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</si>
  <si>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</si>
  <si>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</si>
  <si>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</si>
  <si>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</si>
  <si>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</si>
  <si>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</si>
  <si>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</si>
  <si>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</si>
  <si>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</si>
  <si>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</si>
  <si>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</si>
  <si>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</si>
  <si>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</si>
  <si>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</si>
  <si>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</si>
  <si>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</si>
  <si>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</si>
  <si>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</si>
  <si>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</si>
  <si>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</si>
  <si>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</si>
  <si>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</si>
  <si>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</si>
  <si>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</si>
  <si>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</si>
  <si>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</si>
  <si>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</si>
  <si>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</si>
  <si>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</si>
  <si>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</si>
  <si>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</si>
  <si>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</si>
  <si>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</si>
  <si>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</si>
  <si>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</si>
  <si>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</si>
  <si>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</si>
  <si>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</si>
  <si>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</si>
  <si>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</si>
  <si>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</si>
  <si>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</si>
  <si>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</si>
  <si>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</si>
  <si>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</si>
  <si>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</si>
  <si>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</si>
  <si>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</si>
  <si>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</si>
  <si>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</si>
  <si>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</si>
  <si>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</si>
  <si>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</si>
  <si>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</si>
  <si>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</si>
  <si>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</si>
  <si>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</si>
  <si>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</si>
  <si>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</si>
  <si>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</si>
  <si>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</si>
  <si>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</si>
  <si>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</si>
  <si>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</si>
  <si>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</si>
  <si>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</si>
  <si>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</si>
  <si>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</si>
  <si>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</si>
  <si>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</si>
  <si>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</si>
  <si>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</si>
  <si>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</si>
  <si>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</si>
  <si>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</si>
  <si>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</si>
  <si>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</si>
  <si>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</si>
  <si>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</si>
  <si>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</si>
  <si>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</si>
  <si>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</si>
  <si>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</si>
  <si>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</si>
  <si>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</si>
  <si>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</si>
  <si>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</si>
  <si>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</si>
  <si>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</si>
  <si>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</si>
  <si>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</si>
  <si>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</si>
  <si>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</si>
  <si>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</si>
  <si>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</si>
  <si>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</si>
  <si>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</si>
  <si>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</si>
  <si>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</si>
  <si>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</si>
  <si>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</si>
  <si>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</si>
  <si>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</si>
  <si>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</si>
  <si>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</si>
  <si>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</si>
  <si>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</si>
  <si>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</si>
  <si>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</si>
  <si>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</si>
  <si>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</si>
  <si>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</si>
  <si>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</si>
  <si>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</si>
  <si>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</si>
  <si>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</si>
  <si>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</si>
  <si>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</si>
  <si>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</si>
  <si>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</si>
  <si>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</si>
  <si>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</si>
  <si>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</si>
  <si>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</si>
  <si>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</si>
  <si>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</si>
  <si>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</si>
  <si>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</si>
  <si>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</si>
  <si>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</si>
  <si>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</si>
  <si>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</si>
  <si>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</si>
  <si>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</si>
  <si>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</si>
  <si>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</si>
  <si>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</si>
  <si>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</si>
  <si>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</si>
  <si>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</si>
  <si>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</si>
  <si>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</si>
  <si>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</si>
  <si>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</si>
  <si>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</si>
  <si>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</si>
  <si>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</si>
  <si>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</si>
  <si>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</si>
  <si>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</si>
  <si>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</si>
  <si>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</si>
  <si>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</si>
  <si>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</si>
  <si>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</si>
  <si>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</si>
  <si>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</si>
  <si>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</si>
  <si>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</si>
  <si>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</si>
  <si>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</si>
  <si>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</si>
  <si>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</si>
  <si>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</si>
  <si>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</si>
  <si>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</si>
  <si>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</si>
  <si>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</si>
  <si>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</si>
  <si>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</si>
  <si>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</si>
  <si>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</si>
  <si>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</si>
  <si>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</si>
  <si>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</si>
  <si>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</si>
  <si>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</si>
  <si>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</si>
  <si>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</si>
  <si>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</si>
  <si>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</si>
  <si>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</si>
  <si>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</si>
  <si>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</si>
  <si>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</si>
  <si>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</si>
  <si>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</si>
  <si>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</si>
  <si>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</si>
  <si>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</si>
  <si>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</si>
  <si>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</si>
  <si>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</si>
  <si>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</si>
  <si>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</si>
  <si>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</si>
  <si>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</si>
  <si>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</si>
  <si>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</si>
  <si>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</si>
  <si>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</si>
  <si>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</si>
  <si>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</si>
  <si>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</si>
  <si>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</si>
  <si>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</si>
  <si>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</si>
  <si>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</si>
  <si>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</si>
  <si>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</si>
  <si>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</si>
  <si>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</si>
  <si>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</si>
  <si>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</si>
  <si>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</si>
  <si>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</si>
  <si>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</si>
  <si>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</si>
  <si>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</si>
  <si>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</si>
  <si>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</si>
  <si>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</si>
  <si>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</si>
  <si>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</si>
  <si>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</si>
  <si>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</si>
  <si>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</si>
  <si>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</si>
  <si>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</si>
  <si>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</si>
  <si>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</si>
  <si>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</si>
  <si>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</si>
  <si>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</si>
  <si>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</si>
  <si>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</si>
  <si>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</si>
  <si>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</si>
  <si>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</si>
  <si>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</si>
  <si>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</si>
  <si>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</si>
  <si>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</si>
  <si>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</si>
  <si>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</si>
  <si>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</si>
  <si>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</si>
  <si>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</si>
  <si>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</si>
  <si>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</si>
  <si>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</si>
  <si>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</si>
  <si>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</si>
  <si>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</si>
  <si>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</si>
  <si>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</si>
  <si>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</si>
  <si>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</si>
  <si>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</si>
  <si>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</si>
  <si>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</si>
  <si>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</si>
  <si>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</si>
  <si>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</si>
  <si>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</si>
  <si>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</si>
  <si>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</si>
  <si>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</si>
  <si>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</si>
  <si>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</si>
  <si>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</si>
  <si>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</si>
  <si>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</si>
  <si>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</si>
  <si>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</si>
  <si>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</si>
  <si>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</si>
  <si>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</si>
  <si>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</si>
  <si>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</si>
  <si>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</si>
  <si>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</si>
  <si>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</si>
  <si>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</si>
  <si>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</si>
  <si>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</si>
  <si>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</si>
  <si>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</si>
  <si>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</si>
  <si>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</si>
  <si>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</si>
  <si>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</si>
  <si>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</si>
  <si>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</si>
  <si>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</si>
  <si>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</si>
  <si>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</si>
  <si>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</si>
  <si>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</si>
  <si>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</si>
  <si>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</si>
  <si>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</si>
  <si>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</si>
  <si>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</si>
  <si>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</si>
  <si>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</si>
  <si>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</si>
  <si>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</si>
  <si>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</si>
  <si>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</si>
  <si>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</si>
  <si>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</si>
  <si>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</si>
  <si>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</si>
  <si>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</si>
  <si>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</si>
  <si>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</si>
  <si>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</si>
  <si>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</si>
  <si>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</si>
  <si>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</si>
  <si>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</si>
  <si>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</si>
  <si>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</si>
  <si>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</si>
  <si>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</si>
  <si>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</si>
  <si>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</si>
  <si>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</si>
  <si>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</si>
  <si>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</si>
  <si>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</si>
  <si>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</si>
  <si>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</si>
  <si>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</si>
  <si>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</si>
  <si>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</si>
  <si>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</si>
  <si>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</si>
  <si>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</si>
  <si>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</si>
  <si>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</si>
  <si>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</si>
  <si>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</si>
  <si>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</si>
  <si>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</si>
  <si>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</si>
  <si>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</si>
  <si>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</si>
  <si>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</si>
  <si>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</si>
  <si>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</si>
  <si>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</si>
  <si>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</si>
  <si>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</si>
  <si>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</si>
  <si>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</si>
  <si>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</si>
  <si>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</si>
  <si>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</si>
  <si>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</si>
  <si>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</si>
  <si>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</si>
  <si>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</si>
  <si>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</si>
  <si>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</si>
  <si>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</si>
  <si>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</si>
  <si>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</si>
  <si>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</si>
  <si>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</si>
  <si>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</si>
  <si>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</si>
  <si>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</si>
  <si>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</si>
  <si>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</si>
  <si>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</si>
  <si>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</si>
  <si>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</si>
  <si>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</si>
  <si>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</si>
  <si>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</si>
  <si>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</si>
  <si>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</si>
  <si>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</si>
  <si>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</si>
  <si>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</si>
  <si>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</si>
  <si>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</si>
  <si>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</si>
  <si>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</si>
  <si>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</si>
  <si>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</si>
  <si>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</si>
  <si>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</si>
  <si>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</si>
  <si>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</si>
  <si>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</si>
  <si>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</si>
  <si>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</si>
  <si>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</si>
  <si>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</si>
  <si>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</si>
  <si>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</si>
  <si>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</si>
  <si>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</si>
  <si>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</si>
  <si>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</si>
  <si>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</si>
  <si>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</si>
  <si>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</si>
  <si>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</si>
  <si>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</si>
  <si>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</si>
  <si>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</si>
  <si>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</si>
  <si>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</si>
  <si>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</si>
  <si>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</si>
  <si>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</si>
  <si>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</si>
  <si>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</si>
  <si>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</si>
  <si>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</si>
  <si>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</si>
  <si>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</si>
  <si>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</si>
  <si>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</si>
  <si>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</si>
  <si>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</si>
  <si>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</si>
  <si>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</si>
  <si>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</si>
  <si>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</si>
  <si>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</si>
  <si>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</si>
  <si>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</si>
  <si>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</si>
  <si>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</si>
  <si>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</si>
  <si>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</si>
  <si>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</si>
  <si>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</si>
  <si>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</si>
  <si>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</si>
  <si>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</si>
  <si>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</si>
  <si>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</si>
  <si>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</si>
  <si>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</si>
  <si>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</si>
  <si>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</si>
  <si>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</si>
  <si>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</si>
  <si>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</si>
  <si>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</si>
  <si>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</si>
  <si>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</si>
  <si>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</si>
  <si>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</si>
  <si>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</si>
  <si>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</si>
  <si>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</si>
  <si>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</si>
  <si>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</si>
  <si>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</si>
  <si>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</si>
  <si>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</si>
  <si>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</si>
  <si>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</si>
  <si>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</si>
  <si>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</si>
  <si>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</si>
  <si>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</si>
  <si>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</si>
  <si>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</si>
  <si>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</si>
  <si>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</si>
  <si>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</si>
  <si>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</si>
  <si>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</si>
  <si>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</si>
  <si>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</si>
  <si>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</si>
  <si>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</si>
  <si>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</si>
  <si>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</si>
  <si>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</si>
  <si>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</si>
  <si>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</si>
  <si>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</si>
  <si>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</si>
  <si>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</si>
  <si>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</si>
  <si>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</si>
  <si>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</si>
  <si>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</si>
  <si>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</si>
  <si>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</si>
  <si>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</si>
  <si>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</si>
  <si>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</si>
  <si>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</si>
  <si>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</si>
  <si>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</si>
  <si>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</si>
  <si>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</si>
  <si>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</si>
  <si>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</si>
  <si>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</si>
  <si>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</si>
  <si>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</si>
  <si>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</si>
  <si>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</si>
  <si>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</si>
  <si>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</si>
  <si>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</si>
  <si>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</si>
  <si>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</si>
  <si>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</si>
  <si>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</si>
  <si>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</si>
  <si>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</si>
  <si>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</si>
  <si>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</si>
  <si>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</si>
  <si>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</si>
  <si>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</si>
  <si>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</si>
  <si>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</si>
  <si>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</si>
  <si>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</si>
  <si>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</si>
  <si>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</si>
  <si>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</si>
  <si>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</si>
  <si>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</si>
  <si>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</si>
  <si>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</si>
  <si>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</si>
  <si>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</si>
  <si>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</si>
  <si>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</si>
  <si>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</si>
  <si>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</si>
  <si>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</si>
  <si>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</si>
  <si>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</si>
  <si>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</si>
  <si>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</si>
  <si>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</si>
  <si>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</si>
  <si>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</si>
  <si>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</si>
  <si>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</si>
  <si>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</si>
  <si>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</si>
  <si>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</si>
  <si>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</si>
  <si>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</si>
  <si>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</si>
  <si>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</si>
  <si>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</si>
  <si>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</si>
  <si>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</si>
  <si>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</si>
  <si>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</si>
  <si>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</si>
  <si>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</si>
  <si>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</si>
  <si>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</si>
  <si>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</si>
  <si>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</si>
  <si>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</si>
  <si>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</si>
  <si>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</si>
  <si>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</si>
  <si>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</si>
  <si>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</si>
  <si>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</si>
  <si>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</si>
  <si>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</si>
  <si>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</si>
  <si>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</si>
  <si>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</si>
  <si>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</si>
  <si>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</si>
  <si>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</si>
  <si>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</si>
  <si>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</si>
  <si>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</si>
  <si>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</si>
  <si>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</si>
  <si>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</si>
  <si>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</si>
  <si>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</si>
  <si>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</si>
  <si>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</si>
  <si>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</si>
  <si>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</si>
  <si>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</si>
  <si>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</si>
  <si>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</si>
  <si>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</si>
  <si>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</si>
  <si>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</si>
  <si>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</si>
  <si>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</si>
  <si>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</si>
  <si>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</si>
  <si>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</si>
  <si>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</si>
  <si>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</si>
  <si>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</si>
  <si>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</si>
  <si>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</si>
  <si>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</si>
  <si>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</si>
  <si>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</si>
  <si>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</si>
  <si>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</si>
  <si>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</si>
  <si>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</si>
  <si>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</si>
  <si>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</si>
  <si>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</si>
  <si>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</si>
  <si>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</si>
  <si>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</si>
  <si>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</si>
  <si>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</si>
  <si>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</si>
  <si>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</si>
  <si>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</si>
  <si>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</si>
  <si>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</si>
  <si>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</si>
  <si>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</si>
  <si>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</si>
  <si>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</si>
  <si>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</si>
  <si>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</si>
  <si>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</si>
  <si>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</si>
  <si>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</si>
  <si>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</si>
  <si>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</si>
  <si>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</si>
  <si>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</si>
  <si>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</si>
  <si>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</si>
  <si>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</si>
  <si>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</si>
  <si>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</si>
  <si>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</si>
  <si>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</si>
  <si>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</si>
  <si>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</si>
  <si>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</si>
  <si>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</si>
  <si>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</si>
  <si>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</si>
  <si>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</si>
  <si>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</si>
  <si>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</si>
  <si>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</si>
  <si>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</si>
  <si>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</si>
  <si>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</si>
  <si>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</si>
  <si>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</si>
  <si>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</si>
  <si>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</si>
  <si>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</si>
  <si>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</si>
  <si>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</si>
  <si>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</si>
  <si>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</si>
  <si>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</si>
  <si>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</si>
  <si>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</si>
  <si>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</si>
  <si>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</si>
  <si>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</si>
  <si>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</si>
  <si>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</si>
  <si>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</si>
  <si>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</si>
  <si>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</si>
  <si>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</si>
  <si>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</si>
  <si>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</si>
  <si>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</si>
  <si>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</si>
  <si>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</si>
  <si>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</si>
  <si>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</si>
  <si>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</si>
  <si>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</si>
  <si>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</si>
  <si>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</si>
  <si>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</si>
  <si>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</si>
  <si>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</si>
  <si>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</si>
  <si>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</si>
  <si>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</si>
  <si>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</si>
  <si>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</si>
  <si>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</si>
  <si>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</si>
  <si>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</si>
  <si>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</si>
  <si>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</si>
  <si>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</si>
  <si>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</si>
  <si>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</si>
  <si>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</si>
  <si>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</si>
  <si>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</si>
  <si>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</si>
  <si>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</si>
  <si>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</si>
  <si>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</si>
  <si>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</si>
  <si>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</si>
  <si>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</si>
  <si>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</si>
  <si>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</si>
  <si>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</si>
  <si>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</si>
  <si>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</si>
  <si>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</si>
  <si>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</si>
  <si>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</si>
  <si>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</si>
  <si>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</si>
  <si>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</si>
  <si>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</si>
  <si>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</si>
  <si>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</si>
  <si>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</si>
  <si>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</si>
  <si>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</si>
  <si>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</si>
  <si>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</si>
  <si>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</si>
  <si>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</si>
  <si>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</si>
  <si>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</si>
  <si>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</si>
  <si>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</si>
  <si>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</si>
  <si>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</si>
  <si>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</si>
  <si>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</si>
  <si>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</si>
  <si>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</si>
  <si>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</si>
  <si>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</si>
  <si>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</si>
  <si>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</si>
  <si>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</si>
  <si>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</si>
  <si>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</si>
  <si>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</si>
  <si>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</si>
  <si>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</si>
  <si>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</si>
  <si>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</si>
  <si>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</si>
  <si>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</si>
  <si>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</si>
  <si>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</si>
  <si>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</si>
  <si>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</si>
  <si>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</si>
  <si>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</si>
  <si>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</si>
  <si>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</si>
  <si>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</si>
  <si>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</si>
  <si>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</si>
  <si>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</si>
  <si>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</si>
  <si>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</si>
  <si>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</si>
  <si>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</si>
  <si>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</si>
  <si>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</si>
  <si>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</si>
  <si>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</si>
  <si>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</si>
  <si>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</si>
  <si>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</si>
  <si>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</si>
  <si>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</si>
  <si>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</si>
  <si>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</si>
  <si>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</si>
  <si>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</si>
  <si>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</si>
  <si>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</si>
  <si>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</si>
  <si>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</si>
  <si>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</si>
  <si>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</si>
  <si>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</si>
  <si>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</si>
  <si>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</si>
  <si>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</si>
  <si>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</si>
  <si>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</si>
  <si>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</si>
  <si>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</si>
  <si>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</si>
  <si>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</si>
  <si>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</si>
  <si>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</si>
  <si>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</si>
  <si>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</si>
  <si>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</si>
  <si>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</si>
  <si>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</si>
  <si>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</si>
  <si>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</si>
  <si>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</si>
  <si>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</si>
  <si>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</si>
  <si>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</si>
  <si>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</si>
  <si>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</si>
  <si>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</si>
  <si>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</si>
  <si>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</si>
  <si>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</si>
  <si>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</si>
  <si>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</si>
  <si>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</si>
  <si>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</si>
  <si>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</si>
  <si>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</si>
  <si>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</si>
  <si>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</si>
  <si>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</si>
  <si>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</si>
  <si>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</si>
  <si>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</si>
  <si>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</si>
  <si>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</si>
  <si>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</si>
  <si>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</si>
  <si>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</si>
  <si>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</si>
  <si>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</si>
  <si>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</si>
  <si>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</si>
  <si>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</si>
  <si>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</si>
  <si>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</si>
  <si>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</si>
  <si>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</si>
  <si>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</si>
  <si>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</si>
  <si>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</si>
  <si>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</si>
  <si>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</si>
  <si>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</si>
  <si>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</si>
  <si>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</si>
  <si>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</si>
  <si>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</si>
  <si>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</si>
  <si>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</si>
  <si>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</si>
  <si>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</si>
  <si>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</si>
  <si>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</si>
  <si>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</si>
  <si>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</si>
  <si>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</si>
  <si>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</si>
  <si>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</si>
  <si>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</si>
  <si>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</si>
  <si>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</si>
  <si>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</si>
  <si>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</si>
  <si>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</si>
  <si>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</si>
  <si>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</si>
  <si>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</si>
  <si>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</si>
  <si>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</si>
  <si>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</si>
  <si>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</si>
  <si>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</si>
  <si>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</si>
  <si>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</si>
  <si>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</si>
  <si>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</si>
  <si>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</si>
  <si>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</si>
  <si>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</si>
  <si>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</si>
  <si>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</si>
  <si>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</si>
  <si>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</si>
  <si>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</si>
  <si>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</si>
  <si>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</si>
  <si>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</si>
  <si>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</si>
  <si>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</si>
  <si>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</si>
  <si>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</si>
  <si>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</si>
  <si>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</si>
  <si>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</si>
  <si>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</si>
  <si>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</si>
  <si>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</si>
  <si>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</si>
  <si>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</si>
  <si>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</si>
  <si>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</si>
  <si>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</si>
  <si>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</si>
  <si>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</si>
  <si>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</si>
  <si>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</si>
  <si>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</si>
  <si>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</si>
  <si>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</si>
  <si>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</si>
  <si>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</si>
  <si>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</si>
  <si>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</si>
  <si>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</si>
  <si>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</si>
  <si>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</si>
  <si>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</si>
  <si>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</si>
  <si>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</si>
  <si>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</si>
  <si>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</si>
  <si>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</si>
  <si>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</si>
  <si>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</si>
  <si>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</si>
  <si>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</si>
  <si>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</si>
  <si>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</si>
  <si>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</si>
  <si>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</si>
  <si>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</si>
  <si>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</si>
  <si>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</si>
  <si>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</si>
  <si>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</si>
  <si>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</si>
  <si>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</si>
  <si>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</si>
  <si>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</si>
  <si>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</si>
  <si>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</si>
  <si>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</si>
  <si>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</si>
  <si>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</si>
  <si>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</si>
  <si>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</si>
  <si>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</si>
  <si>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</si>
  <si>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</si>
  <si>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</si>
  <si>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</si>
  <si>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</si>
  <si>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</si>
  <si>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</si>
  <si>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</si>
  <si>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</si>
  <si>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</si>
  <si>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</si>
  <si>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</si>
  <si>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</si>
  <si>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</si>
  <si>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</si>
  <si>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</si>
  <si>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</si>
  <si>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</si>
  <si>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</si>
  <si>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</si>
  <si>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</si>
  <si>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</si>
  <si>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</si>
  <si>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</si>
  <si>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</si>
  <si>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</si>
  <si>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</si>
  <si>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</si>
  <si>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</si>
  <si>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</si>
  <si>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</si>
  <si>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</si>
  <si>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</si>
  <si>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</si>
  <si>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</si>
  <si>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</si>
  <si>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</si>
  <si>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</si>
  <si>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</si>
  <si>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</si>
  <si>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</si>
  <si>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</si>
  <si>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</si>
  <si>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</si>
  <si>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</si>
  <si>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</si>
  <si>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</si>
  <si>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</si>
  <si>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</si>
  <si>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</si>
  <si>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</si>
  <si>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</si>
  <si>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</si>
  <si>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</si>
  <si>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</si>
  <si>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</si>
  <si>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</si>
  <si>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</si>
  <si>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</si>
  <si>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</si>
  <si>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</si>
  <si>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</si>
  <si>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</si>
  <si>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</si>
  <si>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</si>
  <si>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</si>
  <si>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</si>
  <si>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</si>
  <si>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</si>
  <si>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</si>
  <si>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</si>
  <si>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</si>
  <si>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</si>
  <si>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</si>
  <si>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</si>
  <si>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</si>
  <si>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</si>
  <si>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</si>
  <si>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</si>
  <si>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</si>
  <si>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</si>
  <si>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</si>
  <si>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</si>
  <si>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</si>
  <si>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</si>
  <si>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</si>
  <si>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</si>
  <si>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</si>
  <si>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</si>
  <si>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</si>
  <si>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</si>
  <si>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</si>
  <si>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</si>
  <si>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</si>
  <si>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</si>
  <si>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</si>
  <si>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</si>
  <si>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</si>
  <si>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</si>
  <si>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</si>
  <si>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</si>
  <si>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</si>
  <si>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</si>
  <si>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</si>
  <si>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</si>
  <si>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</si>
  <si>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</si>
  <si>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</si>
  <si>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</si>
  <si>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</si>
  <si>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</si>
  <si>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</si>
  <si>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</si>
  <si>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</si>
  <si>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</si>
  <si>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</si>
  <si>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</si>
  <si>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</si>
  <si>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</si>
  <si>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</si>
  <si>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</si>
  <si>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</si>
  <si>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</si>
  <si>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</si>
  <si>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</si>
  <si>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</si>
  <si>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</si>
  <si>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</si>
  <si>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</si>
  <si>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</si>
  <si>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</si>
  <si>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</si>
  <si>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</si>
  <si>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</si>
  <si>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</si>
  <si>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</si>
  <si>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</si>
  <si>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</si>
  <si>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</si>
  <si>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</si>
  <si>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</si>
  <si>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</si>
  <si>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</si>
  <si>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</si>
  <si>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</si>
  <si>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</si>
  <si>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</si>
  <si>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</si>
  <si>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</si>
  <si>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</si>
  <si>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</si>
  <si>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</si>
  <si>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</si>
  <si>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</si>
  <si>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</si>
  <si>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</si>
  <si>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</si>
  <si>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</si>
  <si>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</si>
  <si>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</si>
  <si>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</si>
  <si>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</si>
  <si>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</si>
  <si>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</si>
  <si>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</si>
  <si>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</si>
  <si>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</si>
  <si>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</si>
  <si>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</si>
  <si>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</si>
  <si>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</si>
  <si>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</si>
  <si>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</si>
  <si>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</si>
  <si>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</si>
  <si>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</si>
  <si>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</si>
  <si>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</si>
  <si>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</si>
  <si>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</si>
  <si>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</si>
  <si>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</si>
  <si>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</si>
  <si>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</si>
  <si>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</si>
  <si>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</si>
  <si>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</si>
  <si>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</si>
  <si>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</si>
  <si>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</si>
  <si>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</si>
  <si>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</si>
  <si>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</si>
  <si>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</si>
  <si>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</si>
  <si>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</si>
  <si>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</si>
  <si>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</si>
  <si>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</si>
  <si>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</si>
  <si>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</si>
  <si>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</si>
  <si>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</si>
  <si>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</si>
  <si>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</si>
  <si>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</si>
  <si>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</si>
  <si>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</si>
  <si>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</si>
  <si>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</si>
  <si>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</si>
  <si>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</si>
  <si>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</si>
  <si>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</si>
  <si>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</si>
  <si>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</si>
  <si>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</si>
  <si>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</si>
  <si>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</si>
  <si>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</si>
  <si>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</si>
  <si>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</si>
  <si>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</si>
  <si>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</si>
  <si>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</si>
  <si>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</si>
  <si>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</si>
  <si>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</si>
  <si>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</si>
  <si>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</si>
  <si>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</si>
  <si>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</si>
  <si>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</si>
  <si>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</si>
  <si>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</si>
  <si>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</si>
  <si>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</si>
  <si>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</si>
  <si>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</si>
  <si>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</si>
  <si>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</si>
  <si>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</si>
  <si>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</si>
  <si>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</si>
  <si>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</si>
  <si>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</si>
  <si>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</si>
  <si>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</si>
  <si>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</si>
  <si>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2021-20-10000673_900504806</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</si>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</sst>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459</v>
      </c>
      <c r="J20" s="149" t="s">
        <v>466</v>
      </c>
      <c r="K20" s="150">
        <v>2840671470</v>
      </c>
      <c r="L20" s="151"/>
      <c r="M20" s="151">
        <v>44561</v>
      </c>
      <c r="N20" s="134">
        <f>+(M20-L20)/30</f>
        <v>1485.3666666666666</v>
      </c>
      <c r="O20" s="137"/>
      <c r="U20" s="133"/>
      <c r="V20" s="105">
        <f ca="1">NOW()</f>
        <v>44194.540764120371</v>
      </c>
      <c r="W20" s="105">
        <f ca="1">NOW()</f>
        <v>44194.540764120371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2725</v>
      </c>
      <c r="C63" s="65" t="s">
        <v>31</v>
      </c>
      <c r="D63" s="63" t="s">
        <v>2727</v>
      </c>
      <c r="E63" s="144">
        <v>41004</v>
      </c>
      <c r="F63" s="144">
        <v>41189</v>
      </c>
      <c r="G63" s="158">
        <f t="shared" si="3"/>
        <v>6.166666666666667</v>
      </c>
      <c r="H63" s="122"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2728</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142033573.5</v>
      </c>
      <c r="F185" s="92"/>
      <c r="G185" s="93"/>
      <c r="H185" s="88"/>
      <c r="I185" s="90" t="s">
        <v>2627</v>
      </c>
      <c r="J185" s="164">
        <f>+SUM(M179:M183)</f>
        <v>0.03</v>
      </c>
      <c r="K185" s="234" t="s">
        <v>2628</v>
      </c>
      <c r="L185" s="234"/>
      <c r="M185" s="94">
        <f>+J185*(SUM(K20:K35))</f>
        <v>85220144.099999994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schemas.microsoft.com/office/2006/metadata/propertie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2020-12-29T18:00:30Z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