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MANIFESTACION CAL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<sst xmlns="http://schemas.openxmlformats.org/spreadsheetml/2006/main" count="3179" uniqueCount="2730">
  <si>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</si>
  <si>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</si>
  <si>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</si>
  <si>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</si>
  <si>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</si>
  <si>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</si>
  <si>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</si>
  <si>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</si>
  <si>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</si>
  <si>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</si>
  <si>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</si>
  <si>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</si>
  <si>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</si>
  <si>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</si>
  <si>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</si>
  <si>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</si>
  <si>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</si>
  <si>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</si>
  <si>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</si>
  <si>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</si>
  <si>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</si>
  <si>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</si>
  <si>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</si>
  <si>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</si>
  <si>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</si>
  <si>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</si>
  <si>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</si>
  <si>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</si>
  <si>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</si>
  <si>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</si>
  <si>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</si>
  <si>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</si>
  <si>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</si>
  <si>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</si>
  <si>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</si>
  <si>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</si>
  <si>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</si>
  <si>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</si>
  <si>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</si>
  <si>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</si>
  <si>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</si>
  <si>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</si>
  <si>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</si>
  <si>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</si>
  <si>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</si>
  <si>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</si>
  <si>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</si>
  <si>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</si>
  <si>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</si>
  <si>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</si>
  <si>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</si>
  <si>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</si>
  <si>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</si>
  <si>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</si>
  <si>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</si>
  <si>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</si>
  <si>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</si>
  <si>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</si>
  <si>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</si>
  <si>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</si>
  <si>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</si>
  <si>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</si>
  <si>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</si>
  <si>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</si>
  <si>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</si>
  <si>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</si>
  <si>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</si>
  <si>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</si>
  <si>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</si>
  <si>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</si>
  <si>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</si>
  <si>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</si>
  <si>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</si>
  <si>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</si>
  <si>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</si>
  <si>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</si>
  <si>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</si>
  <si>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</si>
  <si>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</si>
  <si>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</si>
  <si>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</si>
  <si>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</si>
  <si>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</si>
  <si>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</si>
  <si>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</si>
  <si>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</si>
  <si>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</si>
  <si>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</si>
  <si>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</si>
  <si>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</si>
  <si>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</si>
  <si>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</si>
  <si>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</si>
  <si>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</si>
  <si>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</si>
  <si>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</si>
  <si>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</si>
  <si>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</si>
  <si>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</si>
  <si>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</si>
  <si>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</si>
  <si>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</si>
  <si>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</si>
  <si>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</si>
  <si>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</si>
  <si>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</si>
  <si>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</si>
  <si>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</si>
  <si>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</si>
  <si>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</si>
  <si>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</si>
  <si>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</si>
  <si>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</si>
  <si>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</si>
  <si>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</si>
  <si>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</si>
  <si>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</si>
  <si>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</si>
  <si>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</si>
  <si>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</si>
  <si>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</si>
  <si>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</si>
  <si>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</si>
  <si>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</si>
  <si>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</si>
  <si>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</si>
  <si>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</si>
  <si>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</si>
  <si>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</si>
  <si>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</si>
  <si>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</si>
  <si>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</si>
  <si>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</si>
  <si>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</si>
  <si>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</si>
  <si>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</si>
  <si>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</si>
  <si>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</si>
  <si>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</si>
  <si>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</si>
  <si>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</si>
  <si>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</si>
  <si>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</si>
  <si>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</si>
  <si>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</si>
  <si>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</si>
  <si>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</si>
  <si>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</si>
  <si>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</si>
  <si>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</si>
  <si>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</si>
  <si>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</si>
  <si>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</si>
  <si>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</si>
  <si>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</si>
  <si>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</si>
  <si>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</si>
  <si>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</si>
  <si>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</si>
  <si>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</si>
  <si>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</si>
  <si>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</si>
  <si>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</si>
  <si>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</si>
  <si>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</si>
  <si>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</si>
  <si>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</si>
  <si>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</si>
  <si>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</si>
  <si>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</si>
  <si>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</si>
  <si>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</si>
  <si>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</si>
  <si>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</si>
  <si>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</si>
  <si>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</si>
  <si>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</si>
  <si>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</si>
  <si>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</si>
  <si>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</si>
  <si>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</si>
  <si>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</si>
  <si>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</si>
  <si>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</si>
  <si>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</si>
  <si>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</si>
  <si>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</si>
  <si>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</si>
  <si>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</si>
  <si>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</si>
  <si>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</si>
  <si>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</si>
  <si>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</si>
  <si>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</si>
  <si>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</si>
  <si>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</si>
  <si>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</si>
  <si>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</si>
  <si>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</si>
  <si>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</si>
  <si>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</si>
  <si>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</si>
  <si>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</si>
  <si>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</si>
  <si>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</si>
  <si>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</si>
  <si>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</si>
  <si>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</si>
  <si>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</si>
  <si>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</si>
  <si>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</si>
  <si>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</si>
  <si>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</si>
  <si>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</si>
  <si>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</si>
  <si>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</si>
  <si>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</si>
  <si>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</si>
  <si>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</si>
  <si>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</si>
  <si>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</si>
  <si>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</si>
  <si>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</si>
  <si>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</si>
  <si>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</si>
  <si>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</si>
  <si>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</si>
  <si>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</si>
  <si>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</si>
  <si>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</si>
  <si>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</si>
  <si>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</si>
  <si>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</si>
  <si>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</si>
  <si>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</si>
  <si>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</si>
  <si>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</si>
  <si>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</si>
  <si>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</si>
  <si>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</si>
  <si>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</si>
  <si>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</si>
  <si>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</si>
  <si>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</si>
  <si>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</si>
  <si>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</si>
  <si>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</si>
  <si>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</si>
  <si>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</si>
  <si>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</si>
  <si>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</si>
  <si>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</si>
  <si>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</si>
  <si>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</si>
  <si>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</si>
  <si>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</si>
  <si>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</si>
  <si>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</si>
  <si>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</si>
  <si>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</si>
  <si>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</si>
  <si>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</si>
  <si>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</si>
  <si>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</si>
  <si>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</si>
  <si>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</si>
  <si>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</si>
  <si>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</si>
  <si>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</si>
  <si>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</si>
  <si>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</si>
  <si>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</si>
  <si>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</si>
  <si>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</si>
  <si>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</si>
  <si>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</si>
  <si>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</si>
  <si>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</si>
  <si>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</si>
  <si>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</si>
  <si>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</si>
  <si>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</si>
  <si>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</si>
  <si>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</si>
  <si>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</si>
  <si>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</si>
  <si>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</si>
  <si>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</si>
  <si>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</si>
  <si>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</si>
  <si>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</si>
  <si>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</si>
  <si>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</si>
  <si>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</si>
  <si>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</si>
  <si>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</si>
  <si>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</si>
  <si>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</si>
  <si>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</si>
  <si>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</si>
  <si>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</si>
  <si>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</si>
  <si>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</si>
  <si>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</si>
  <si>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</si>
  <si>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</si>
  <si>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</si>
  <si>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</si>
  <si>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</si>
  <si>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</si>
  <si>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</si>
  <si>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</si>
  <si>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</si>
  <si>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</si>
  <si>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</si>
  <si>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</si>
  <si>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</si>
  <si>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</si>
  <si>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</si>
  <si>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</si>
  <si>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</si>
  <si>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</si>
  <si>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</si>
  <si>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</si>
  <si>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</si>
  <si>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</si>
  <si>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</si>
  <si>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</si>
  <si>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</si>
  <si>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</si>
  <si>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</si>
  <si>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</si>
  <si>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</si>
  <si>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</si>
  <si>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</si>
  <si>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</si>
  <si>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</si>
  <si>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</si>
  <si>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</si>
  <si>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</si>
  <si>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</si>
  <si>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</si>
  <si>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</si>
  <si>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</si>
  <si>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</si>
  <si>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</si>
  <si>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</si>
  <si>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</si>
  <si>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</si>
  <si>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</si>
  <si>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</si>
  <si>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</si>
  <si>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</si>
  <si>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</si>
  <si>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</si>
  <si>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</si>
  <si>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</si>
  <si>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</si>
  <si>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</si>
  <si>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</si>
  <si>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</si>
  <si>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</si>
  <si>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</si>
  <si>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</si>
  <si>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</si>
  <si>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</si>
  <si>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</si>
  <si>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</si>
  <si>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</si>
  <si>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</si>
  <si>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</si>
  <si>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</si>
  <si>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</si>
  <si>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</si>
  <si>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</si>
  <si>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</si>
  <si>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</si>
  <si>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</si>
  <si>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</si>
  <si>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</si>
  <si>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</si>
  <si>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</si>
  <si>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</si>
  <si>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</si>
  <si>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</si>
  <si>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</si>
  <si>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</si>
  <si>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</si>
  <si>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</si>
  <si>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</si>
  <si>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</si>
  <si>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</si>
  <si>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</si>
  <si>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</si>
  <si>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</si>
  <si>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</si>
  <si>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</si>
  <si>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</si>
  <si>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</si>
  <si>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</si>
  <si>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</si>
  <si>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</si>
  <si>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</si>
  <si>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</si>
  <si>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</si>
  <si>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</si>
  <si>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</si>
  <si>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</si>
  <si>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</si>
  <si>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</si>
  <si>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</si>
  <si>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</si>
  <si>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</si>
  <si>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</si>
  <si>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</si>
  <si>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</si>
  <si>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</si>
  <si>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</si>
  <si>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</si>
  <si>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</si>
  <si>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</si>
  <si>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</si>
  <si>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</si>
  <si>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</si>
  <si>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</si>
  <si>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</si>
  <si>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</si>
  <si>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</si>
  <si>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</si>
  <si>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</si>
  <si>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</si>
  <si>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</si>
  <si>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</si>
  <si>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</si>
  <si>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</si>
  <si>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</si>
  <si>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</si>
  <si>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</si>
  <si>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</si>
  <si>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</si>
  <si>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</si>
  <si>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</si>
  <si>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</si>
  <si>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</si>
  <si>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</si>
  <si>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</si>
  <si>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</si>
  <si>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</si>
  <si>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</si>
  <si>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</si>
  <si>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</si>
  <si>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</si>
  <si>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</si>
  <si>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</si>
  <si>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</si>
  <si>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</si>
  <si>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</si>
  <si>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</si>
  <si>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</si>
  <si>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</si>
  <si>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</si>
  <si>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</si>
  <si>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</si>
  <si>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</si>
  <si>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</si>
  <si>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</si>
  <si>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</si>
  <si>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</si>
  <si>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</si>
  <si>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</si>
  <si>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</si>
  <si>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</si>
  <si>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</si>
  <si>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</si>
  <si>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</si>
  <si>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</si>
  <si>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</si>
  <si>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</si>
  <si>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</si>
  <si>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</si>
  <si>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</si>
  <si>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</si>
  <si>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</si>
  <si>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</si>
  <si>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</si>
  <si>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</si>
  <si>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</si>
  <si>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</si>
  <si>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</si>
  <si>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</si>
  <si>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</si>
  <si>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</si>
  <si>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</si>
  <si>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</si>
  <si>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</si>
  <si>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</si>
  <si>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</si>
  <si>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</si>
  <si>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</si>
  <si>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</si>
  <si>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</si>
  <si>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</si>
  <si>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</si>
  <si>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</si>
  <si>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</si>
  <si>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</si>
  <si>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</si>
  <si>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</si>
  <si>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</si>
  <si>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</si>
  <si>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</si>
  <si>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</si>
  <si>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</si>
  <si>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</si>
  <si>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</si>
  <si>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</si>
  <si>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</si>
  <si>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</si>
  <si>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</si>
  <si>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</si>
  <si>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</si>
  <si>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</si>
  <si>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</si>
  <si>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</si>
  <si>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</si>
  <si>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</si>
  <si>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</si>
  <si>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</si>
  <si>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</si>
  <si>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</si>
  <si>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</si>
  <si>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</si>
  <si>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</si>
  <si>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</si>
  <si>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</si>
  <si>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</si>
  <si>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</si>
  <si>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</si>
  <si>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</si>
  <si>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</si>
  <si>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</si>
  <si>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</si>
  <si>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</si>
  <si>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</si>
  <si>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</si>
  <si>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</si>
  <si>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</si>
  <si>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</si>
  <si>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</si>
  <si>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</si>
  <si>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</si>
  <si>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</si>
  <si>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</si>
  <si>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</si>
  <si>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</si>
  <si>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</si>
  <si>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</si>
  <si>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</si>
  <si>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</si>
  <si>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</si>
  <si>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</si>
  <si>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</si>
  <si>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</si>
  <si>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</si>
  <si>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</si>
  <si>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</si>
  <si>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</si>
  <si>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</si>
  <si>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</si>
  <si>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</si>
  <si>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</si>
  <si>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</si>
  <si>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</si>
  <si>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</si>
  <si>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</si>
  <si>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</si>
  <si>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</si>
  <si>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</si>
  <si>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</si>
  <si>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</si>
  <si>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</si>
  <si>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</si>
  <si>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</si>
  <si>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</si>
  <si>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</si>
  <si>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</si>
  <si>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</si>
  <si>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</si>
  <si>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</si>
  <si>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</si>
  <si>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</si>
  <si>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</si>
  <si>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</si>
  <si>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</si>
  <si>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</si>
  <si>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</si>
  <si>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</si>
  <si>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</si>
  <si>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</si>
  <si>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</si>
  <si>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</si>
  <si>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</si>
  <si>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</si>
  <si>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</si>
  <si>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</si>
  <si>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</si>
  <si>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</si>
  <si>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</si>
  <si>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</si>
  <si>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</si>
  <si>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</si>
  <si>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</si>
  <si>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</si>
  <si>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</si>
  <si>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</si>
  <si>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</si>
  <si>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</si>
  <si>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</si>
  <si>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</si>
  <si>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</si>
  <si>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</si>
  <si>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</si>
  <si>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</si>
  <si>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</si>
  <si>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</si>
  <si>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</si>
  <si>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</si>
  <si>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</si>
  <si>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</si>
  <si>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</si>
  <si>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</si>
  <si>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</si>
  <si>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</si>
  <si>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</si>
  <si>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</si>
  <si>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</si>
  <si>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</si>
  <si>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</si>
  <si>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</si>
  <si>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</si>
  <si>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</si>
  <si>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</si>
  <si>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</si>
  <si>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</si>
  <si>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</si>
  <si>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</si>
  <si>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</si>
  <si>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</si>
  <si>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</si>
  <si>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</si>
  <si>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</si>
  <si>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</si>
  <si>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</si>
  <si>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</si>
  <si>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</si>
  <si>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</si>
  <si>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</si>
  <si>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</si>
  <si>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</si>
  <si>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</si>
  <si>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</si>
  <si>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</si>
  <si>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</si>
  <si>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</si>
  <si>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</si>
  <si>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</si>
  <si>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</si>
  <si>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</si>
  <si>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</si>
  <si>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</si>
  <si>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</si>
  <si>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</si>
  <si>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</si>
  <si>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</si>
  <si>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</si>
  <si>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</si>
  <si>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</si>
  <si>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</si>
  <si>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</si>
  <si>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</si>
  <si>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</si>
  <si>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</si>
  <si>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</si>
  <si>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</si>
  <si>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</si>
  <si>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</si>
  <si>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</si>
  <si>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</si>
  <si>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</si>
  <si>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</si>
  <si>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</si>
  <si>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</si>
  <si>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</si>
  <si>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</si>
  <si>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</si>
  <si>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</si>
  <si>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</si>
  <si>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</si>
  <si>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</si>
  <si>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</si>
  <si>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</si>
  <si>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</si>
  <si>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</si>
  <si>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</si>
  <si>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</si>
  <si>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</si>
  <si>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</si>
  <si>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</si>
  <si>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</si>
  <si>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</si>
  <si>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</si>
  <si>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</si>
  <si>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</si>
  <si>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</si>
  <si>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</si>
  <si>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</si>
  <si>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</si>
  <si>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</si>
  <si>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</si>
  <si>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</si>
  <si>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</si>
  <si>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</si>
  <si>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</si>
  <si>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</si>
  <si>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</si>
  <si>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</si>
  <si>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</si>
  <si>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</si>
  <si>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</si>
  <si>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</si>
  <si>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</si>
  <si>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</si>
  <si>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</si>
  <si>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</si>
  <si>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</si>
  <si>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</si>
  <si>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</si>
  <si>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</si>
  <si>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</si>
  <si>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</si>
  <si>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</si>
  <si>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</si>
  <si>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</si>
  <si>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</si>
  <si>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</si>
  <si>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</si>
  <si>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</si>
  <si>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</si>
  <si>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</si>
  <si>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</si>
  <si>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</si>
  <si>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</si>
  <si>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</si>
  <si>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</si>
  <si>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</si>
  <si>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</si>
  <si>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</si>
  <si>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</si>
  <si>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</si>
  <si>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</si>
  <si>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</si>
  <si>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</si>
  <si>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</si>
  <si>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</si>
  <si>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</si>
  <si>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</si>
  <si>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</si>
  <si>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</si>
  <si>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</si>
  <si>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</si>
  <si>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</si>
  <si>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</si>
  <si>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</si>
  <si>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</si>
  <si>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</si>
  <si>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</si>
  <si>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</si>
  <si>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</si>
  <si>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</si>
  <si>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</si>
  <si>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</si>
  <si>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</si>
  <si>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</si>
  <si>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</si>
  <si>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</si>
  <si>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</si>
  <si>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</si>
  <si>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</si>
  <si>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</si>
  <si>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</si>
  <si>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</si>
  <si>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</si>
  <si>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</si>
  <si>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</si>
  <si>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</si>
  <si>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</si>
  <si>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</si>
  <si>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</si>
  <si>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</si>
  <si>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</si>
  <si>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</si>
  <si>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</si>
  <si>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</si>
  <si>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</si>
  <si>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</si>
  <si>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</si>
  <si>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</si>
  <si>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</si>
  <si>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</si>
  <si>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</si>
  <si>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</si>
  <si>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</si>
  <si>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</si>
  <si>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</si>
  <si>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</si>
  <si>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</si>
  <si>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</si>
  <si>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</si>
  <si>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</si>
  <si>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</si>
  <si>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</si>
  <si>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</si>
  <si>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</si>
  <si>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</si>
  <si>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</si>
  <si>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</si>
  <si>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</si>
  <si>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</si>
  <si>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</si>
  <si>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</si>
  <si>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</si>
  <si>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</si>
  <si>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</si>
  <si>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</si>
  <si>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</si>
  <si>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</si>
  <si>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</si>
  <si>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</si>
  <si>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</si>
  <si>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</si>
  <si>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</si>
  <si>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</si>
  <si>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</si>
  <si>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</si>
  <si>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</si>
  <si>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</si>
  <si>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</si>
  <si>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</si>
  <si>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</si>
  <si>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</si>
  <si>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</si>
  <si>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</si>
  <si>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</si>
  <si>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</si>
  <si>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</si>
  <si>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</si>
  <si>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</si>
  <si>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</si>
  <si>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</si>
  <si>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</si>
  <si>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</si>
  <si>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</si>
  <si>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</si>
  <si>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</si>
  <si>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</si>
  <si>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</si>
  <si>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</si>
  <si>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</si>
  <si>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</si>
  <si>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</si>
  <si>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</si>
  <si>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</si>
  <si>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</si>
  <si>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</si>
  <si>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</si>
  <si>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</si>
  <si>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</si>
  <si>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</si>
  <si>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</si>
  <si>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</si>
  <si>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</si>
  <si>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</si>
  <si>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</si>
  <si>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</si>
  <si>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</si>
  <si>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</si>
  <si>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</si>
  <si>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</si>
  <si>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</si>
  <si>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</si>
  <si>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</si>
  <si>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</si>
  <si>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</si>
  <si>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</si>
  <si>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</si>
  <si>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</si>
  <si>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</si>
  <si>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</si>
  <si>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</si>
  <si>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</si>
  <si>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</si>
  <si>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</si>
  <si>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</si>
  <si>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</si>
  <si>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</si>
  <si>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</si>
  <si>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</si>
  <si>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</si>
  <si>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</si>
  <si>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</si>
  <si>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</si>
  <si>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</si>
  <si>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</si>
  <si>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</si>
  <si>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</si>
  <si>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</si>
  <si>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</si>
  <si>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</si>
  <si>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</si>
  <si>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</si>
  <si>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</si>
  <si>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</si>
  <si>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</si>
  <si>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</si>
  <si>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</si>
  <si>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</si>
  <si>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</si>
  <si>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</si>
  <si>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</si>
  <si>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</si>
  <si>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</si>
  <si>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</si>
  <si>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</si>
  <si>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</si>
  <si>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</si>
  <si>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</si>
  <si>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</si>
  <si>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</si>
  <si>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</si>
  <si>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</si>
  <si>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</si>
  <si>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</si>
  <si>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</si>
  <si>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</si>
  <si>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</si>
  <si>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</si>
  <si>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</si>
  <si>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</si>
  <si>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</si>
  <si>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</si>
  <si>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</si>
  <si>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</si>
  <si>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</si>
  <si>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</si>
  <si>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</si>
  <si>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</si>
  <si>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</si>
  <si>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</si>
  <si>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</si>
  <si>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</si>
  <si>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</si>
  <si>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</si>
  <si>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</si>
  <si>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</si>
  <si>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</si>
  <si>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</si>
  <si>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</si>
  <si>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</si>
  <si>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</si>
  <si>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</si>
  <si>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</si>
  <si>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</si>
  <si>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</si>
  <si>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</si>
  <si>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</si>
  <si>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</si>
  <si>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</si>
  <si>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</si>
  <si>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</si>
  <si>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</si>
  <si>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</si>
  <si>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</si>
  <si>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</si>
  <si>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</si>
  <si>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</si>
  <si>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</si>
  <si>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</si>
  <si>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</si>
  <si>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</si>
  <si>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</si>
  <si>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</si>
  <si>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</si>
  <si>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</si>
  <si>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</si>
  <si>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</si>
  <si>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</si>
  <si>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</si>
  <si>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</si>
  <si>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</si>
  <si>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</si>
  <si>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</si>
  <si>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</si>
  <si>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</si>
  <si>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</si>
  <si>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</si>
  <si>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</si>
  <si>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</si>
  <si>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</si>
  <si>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</si>
  <si>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</si>
  <si>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</si>
  <si>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</si>
  <si>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</si>
  <si>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</si>
  <si>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</si>
  <si>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</si>
  <si>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</si>
  <si>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</si>
  <si>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</si>
  <si>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</si>
  <si>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</si>
  <si>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</si>
  <si>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</si>
  <si>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</si>
  <si>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</si>
  <si>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</si>
  <si>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</si>
  <si>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</si>
  <si>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</si>
  <si>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</si>
  <si>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</si>
  <si>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</si>
  <si>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</si>
  <si>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</si>
  <si>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</si>
  <si>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</si>
  <si>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</si>
  <si>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</si>
  <si>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</si>
  <si>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</si>
  <si>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</si>
  <si>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</si>
  <si>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</si>
  <si>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</si>
  <si>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</si>
  <si>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</si>
  <si>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</si>
  <si>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</si>
  <si>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</si>
  <si>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</si>
  <si>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</si>
  <si>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</si>
  <si>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</si>
  <si>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</si>
  <si>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</si>
  <si>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</si>
  <si>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</si>
  <si>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</si>
  <si>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</si>
  <si>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</si>
  <si>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</si>
  <si>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</si>
  <si>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</si>
  <si>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</si>
  <si>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</si>
  <si>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</si>
  <si>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</si>
  <si>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</si>
  <si>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</si>
  <si>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</si>
  <si>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</si>
  <si>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</si>
  <si>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</si>
  <si>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</si>
  <si>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</si>
  <si>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</si>
  <si>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</si>
  <si>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</si>
  <si>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</si>
  <si>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</si>
  <si>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</si>
  <si>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</si>
  <si>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</si>
  <si>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</si>
  <si>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</si>
  <si>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</si>
  <si>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</si>
  <si>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</si>
  <si>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</si>
  <si>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</si>
  <si>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</si>
  <si>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</si>
  <si>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</si>
  <si>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</si>
  <si>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</si>
  <si>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</si>
  <si>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</si>
  <si>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</si>
  <si>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</si>
  <si>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</si>
  <si>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</si>
  <si>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</si>
  <si>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</si>
  <si>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</si>
  <si>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</si>
  <si>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</si>
  <si>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</si>
  <si>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</si>
  <si>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</si>
  <si>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</si>
  <si>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</si>
  <si>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</si>
  <si>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</si>
  <si>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</si>
  <si>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</si>
  <si>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</si>
  <si>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</si>
  <si>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</si>
  <si>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</si>
  <si>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</si>
  <si>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</si>
  <si>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</si>
  <si>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</si>
  <si>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</si>
  <si>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</si>
  <si>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</si>
  <si>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</si>
  <si>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</si>
  <si>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</si>
  <si>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</si>
  <si>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</si>
  <si>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</si>
  <si>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</si>
  <si>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</si>
  <si>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</si>
  <si>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</si>
  <si>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</si>
  <si>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</si>
  <si>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</si>
  <si>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</si>
  <si>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</si>
  <si>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</si>
  <si>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</si>
  <si>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</si>
  <si>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</si>
  <si>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</si>
  <si>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</si>
  <si>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</si>
  <si>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</si>
  <si>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</si>
  <si>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</si>
  <si>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</si>
  <si>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</si>
  <si>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</si>
  <si>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</si>
  <si>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</si>
  <si>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</si>
  <si>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</si>
  <si>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</si>
  <si>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</si>
  <si>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</si>
  <si>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</si>
  <si>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</si>
  <si>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</si>
  <si>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</si>
  <si>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</si>
  <si>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</si>
  <si>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</si>
  <si>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</si>
  <si>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</si>
  <si>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</si>
  <si>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</si>
  <si>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</si>
  <si>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</si>
  <si>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</si>
  <si>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</si>
  <si>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</si>
  <si>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</si>
  <si>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</si>
  <si>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</si>
  <si>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</si>
  <si>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</si>
  <si>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</si>
  <si>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</si>
  <si>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</si>
  <si>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</si>
  <si>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</si>
  <si>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</si>
  <si>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</si>
  <si>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</si>
  <si>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</si>
  <si>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</si>
  <si>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</si>
  <si>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</si>
  <si>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</si>
  <si>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</si>
  <si>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</si>
  <si>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</si>
  <si>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</si>
  <si>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</si>
  <si>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</si>
  <si>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</si>
  <si>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</si>
  <si>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</si>
  <si>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</si>
  <si>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</si>
  <si>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</si>
  <si>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</si>
  <si>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</si>
  <si>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</si>
  <si>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</si>
  <si>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</si>
  <si>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</si>
  <si>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</si>
  <si>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</si>
  <si>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</si>
  <si>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</si>
  <si>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</si>
  <si>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</si>
  <si>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</si>
  <si>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</si>
  <si>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</si>
  <si>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</si>
  <si>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</si>
  <si>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</si>
  <si>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</si>
  <si>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</si>
  <si>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</si>
  <si>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</si>
  <si>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</si>
  <si>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</si>
  <si>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</si>
  <si>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</si>
  <si>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</si>
  <si>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</si>
  <si>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</si>
  <si>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</si>
  <si>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</si>
  <si>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</si>
  <si>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</si>
  <si>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</si>
  <si>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</si>
  <si>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</si>
  <si>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</si>
  <si>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</si>
  <si>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</si>
  <si>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</si>
  <si>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</si>
  <si>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</si>
  <si>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</si>
  <si>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</si>
  <si>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</si>
  <si>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</si>
  <si>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</si>
  <si>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</si>
  <si>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</si>
  <si>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</si>
  <si>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</si>
  <si>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</si>
  <si>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</si>
  <si>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</si>
  <si>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</si>
  <si>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</si>
  <si>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</si>
  <si>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</si>
  <si>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</si>
  <si>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</si>
  <si>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</si>
  <si>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</si>
  <si>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</si>
  <si>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</si>
  <si>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</si>
  <si>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</si>
  <si>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</si>
  <si>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</si>
  <si>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</si>
  <si>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</si>
  <si>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</si>
  <si>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</si>
  <si>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</si>
  <si>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</si>
  <si>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</si>
  <si>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</si>
  <si>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</si>
  <si>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</si>
  <si>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</si>
  <si>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</si>
  <si>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</si>
  <si>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</si>
  <si>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</si>
  <si>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</si>
  <si>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</si>
  <si>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</si>
  <si>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</si>
  <si>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</si>
  <si>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</si>
  <si>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</si>
  <si>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</si>
  <si>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</si>
  <si>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</si>
  <si>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</si>
  <si>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</si>
  <si>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</si>
  <si>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</si>
  <si>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</si>
  <si>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</si>
  <si>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</si>
  <si>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</si>
  <si>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</si>
  <si>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</si>
  <si>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</si>
  <si>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</si>
  <si>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</si>
  <si>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</si>
  <si>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</si>
  <si>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</si>
  <si>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</si>
  <si>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</si>
  <si>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</si>
  <si>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</si>
  <si>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</si>
  <si>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</si>
  <si>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</si>
  <si>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</si>
  <si>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</si>
  <si>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</si>
  <si>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</si>
  <si>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</si>
  <si>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</si>
  <si>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</si>
  <si>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</si>
  <si>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</si>
  <si>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</si>
  <si>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</si>
  <si>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</si>
  <si>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</si>
  <si>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</si>
  <si>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</si>
  <si>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</si>
  <si>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</si>
  <si>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</si>
  <si>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</si>
  <si>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</si>
  <si>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</si>
  <si>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</si>
  <si>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</si>
  <si>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</si>
  <si>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</si>
  <si>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</si>
  <si>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</si>
  <si>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</si>
  <si>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</si>
  <si>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</si>
  <si>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</si>
  <si>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</si>
  <si>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</si>
  <si>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</si>
  <si>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</si>
  <si>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</si>
  <si>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</si>
  <si>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</si>
  <si>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</si>
  <si>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</si>
  <si>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</si>
  <si>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</si>
  <si>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</si>
  <si>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</si>
  <si>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</si>
  <si>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</si>
  <si>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</si>
  <si>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</si>
  <si>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</si>
  <si>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</si>
  <si>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</si>
  <si>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</si>
  <si>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</si>
  <si>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</si>
  <si>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</si>
  <si>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</si>
  <si>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</si>
  <si>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</si>
  <si>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</si>
  <si>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</si>
  <si>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</si>
  <si>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</si>
  <si>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</si>
  <si>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</si>
  <si>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</si>
  <si>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</si>
  <si>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</si>
  <si>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</si>
  <si>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</si>
  <si>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</si>
  <si>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</si>
  <si>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</si>
  <si>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</si>
  <si>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</si>
  <si>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</si>
  <si>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</si>
  <si>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</si>
  <si>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</si>
  <si>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</si>
  <si>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</si>
  <si>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</si>
  <si>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</si>
  <si>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</si>
  <si>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</si>
  <si>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</si>
  <si>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</si>
  <si>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</si>
  <si>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</si>
  <si>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</si>
  <si>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</si>
  <si>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</si>
  <si>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</si>
  <si>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</si>
  <si>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</si>
  <si>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</si>
  <si>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</si>
  <si>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</si>
  <si>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</si>
  <si>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</si>
  <si>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</si>
  <si>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</si>
  <si>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</si>
  <si>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</si>
  <si>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</si>
  <si>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</si>
  <si>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</si>
  <si>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</si>
  <si>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</si>
  <si>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</si>
  <si>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</si>
  <si>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</si>
  <si>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</si>
  <si>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</si>
  <si>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</si>
  <si>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</si>
  <si>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</si>
  <si>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</si>
  <si>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</si>
  <si>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</si>
  <si>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</si>
  <si>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</si>
  <si>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</si>
  <si>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</si>
  <si>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</si>
  <si>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</si>
  <si>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</si>
  <si>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</si>
  <si>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</si>
  <si>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</si>
  <si>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</si>
  <si>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</si>
  <si>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</si>
  <si>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</si>
  <si>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</si>
  <si>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</si>
  <si>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</si>
  <si>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</si>
  <si>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</si>
  <si>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</si>
  <si>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</si>
  <si>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</si>
  <si>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</si>
  <si>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</si>
  <si>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</si>
  <si>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</si>
  <si>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</si>
  <si>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</si>
  <si>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</si>
  <si>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</si>
  <si>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</si>
  <si>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</si>
  <si>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</si>
  <si>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</si>
  <si>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</si>
  <si>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</si>
  <si>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</si>
  <si>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</si>
  <si>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</si>
  <si>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</si>
  <si>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</si>
  <si>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</si>
  <si>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</si>
  <si>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</si>
  <si>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</si>
  <si>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</si>
  <si>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</si>
  <si>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</si>
  <si>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</si>
  <si>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</si>
  <si>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</si>
  <si>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</si>
  <si>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</si>
  <si>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</si>
  <si>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</si>
  <si>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</si>
  <si>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</si>
  <si>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</si>
  <si>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</si>
  <si>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</si>
  <si>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</si>
  <si>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</si>
  <si>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</si>
  <si>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</si>
  <si>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</si>
  <si>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</si>
  <si>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</si>
  <si>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</si>
  <si>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</si>
  <si>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</si>
  <si>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</si>
  <si>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</si>
  <si>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</si>
  <si>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</si>
  <si>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</si>
  <si>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</si>
  <si>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</si>
  <si>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</si>
  <si>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</si>
  <si>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</si>
  <si>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</si>
  <si>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</si>
  <si>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</si>
  <si>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</si>
  <si>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</si>
  <si>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</si>
  <si>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</si>
  <si>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</si>
  <si>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</si>
  <si>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</si>
  <si>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</si>
  <si>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</si>
  <si>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</si>
  <si>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</si>
  <si>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</si>
  <si>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</si>
  <si>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</si>
  <si>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</si>
  <si>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</si>
  <si>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</si>
  <si>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</si>
  <si>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</si>
  <si>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</si>
  <si>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</si>
  <si>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</si>
  <si>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</si>
  <si>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</si>
  <si>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</si>
  <si>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</si>
  <si>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</si>
  <si>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</si>
  <si>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</si>
  <si>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</si>
  <si>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</si>
  <si>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</si>
  <si>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</si>
  <si>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</si>
  <si>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</si>
  <si>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</si>
  <si>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</si>
  <si>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</si>
  <si>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</si>
  <si>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</si>
  <si>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</si>
  <si>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</si>
  <si>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</si>
  <si>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</si>
  <si>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</si>
  <si>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</si>
  <si>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</si>
  <si>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</si>
  <si>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</si>
  <si>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</si>
  <si>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</si>
  <si>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</si>
  <si>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</si>
  <si>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</si>
  <si>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</si>
  <si>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</si>
  <si>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</si>
  <si>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</si>
  <si>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</si>
  <si>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</si>
  <si>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</si>
  <si>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</si>
  <si>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</si>
  <si>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</si>
  <si>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</si>
  <si>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</si>
  <si>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</si>
  <si>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</si>
  <si>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</si>
  <si>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</si>
  <si>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</si>
  <si>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</si>
  <si>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</si>
  <si>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</si>
  <si>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</si>
  <si>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</si>
  <si>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</si>
  <si>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</si>
  <si>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</si>
  <si>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</si>
  <si>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</si>
  <si>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</si>
  <si>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</si>
  <si>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</si>
  <si>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</si>
  <si>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</si>
  <si>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</si>
  <si>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</si>
  <si>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</si>
  <si>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</si>
  <si>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</si>
  <si>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</si>
  <si>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</si>
  <si>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</si>
  <si>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</si>
  <si>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</si>
  <si>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</si>
  <si>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</si>
  <si>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</si>
  <si>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</si>
  <si>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</si>
  <si>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</si>
  <si>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</si>
  <si>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</si>
  <si>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</si>
  <si>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</si>
  <si>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</si>
  <si>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</si>
  <si>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</si>
  <si>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</si>
  <si>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</si>
  <si>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</si>
  <si>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</si>
  <si>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</si>
  <si>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</si>
  <si>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</si>
  <si>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</si>
  <si>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</si>
  <si>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</si>
  <si>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</si>
  <si>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</si>
  <si>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</si>
  <si>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</si>
  <si>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</si>
  <si>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</si>
  <si>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</si>
  <si>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</si>
  <si>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</si>
  <si>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</si>
  <si>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</si>
  <si>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</si>
  <si>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</si>
  <si>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</si>
  <si>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</si>
  <si>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</si>
  <si>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</si>
  <si>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</si>
  <si>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</si>
  <si>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</si>
  <si>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</si>
  <si>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</si>
  <si>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</si>
  <si>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</si>
  <si>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</si>
  <si>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</si>
  <si>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</si>
  <si>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</si>
  <si>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</si>
  <si>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</si>
  <si>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</si>
  <si>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</si>
  <si>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</si>
  <si>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</si>
  <si>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</si>
  <si>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</si>
  <si>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</si>
  <si>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</si>
  <si>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</si>
  <si>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</si>
  <si>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</si>
  <si>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</si>
  <si>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</si>
  <si>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</si>
  <si>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</si>
  <si>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</si>
  <si>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</si>
  <si>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</si>
  <si>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</si>
  <si>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</si>
  <si>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</si>
  <si>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</si>
  <si>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</si>
  <si>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</si>
  <si>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</si>
  <si>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</si>
  <si>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</si>
  <si>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</si>
  <si>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</si>
  <si>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</si>
  <si>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</si>
  <si>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</si>
  <si>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</si>
  <si>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</si>
  <si>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</si>
  <si>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</si>
  <si>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</si>
  <si>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</si>
  <si>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</si>
  <si>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</si>
  <si>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</si>
  <si>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</si>
  <si>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</si>
  <si>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</si>
  <si>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</si>
  <si>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</si>
  <si>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</si>
  <si>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</si>
  <si>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</si>
  <si>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</si>
  <si>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</si>
  <si>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</si>
  <si>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</si>
  <si>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</si>
  <si>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</si>
  <si>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</si>
  <si>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</si>
  <si>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</si>
  <si>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</si>
  <si>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</si>
  <si>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</si>
  <si>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</si>
  <si>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</si>
  <si>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</si>
  <si>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</si>
  <si>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</si>
  <si>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</si>
  <si>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</si>
  <si>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</si>
  <si>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</si>
  <si>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</si>
  <si>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</si>
  <si>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</si>
  <si>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</si>
  <si>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</si>
  <si>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</si>
  <si>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</si>
  <si>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</si>
  <si>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</si>
  <si>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</si>
  <si>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</si>
  <si>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</si>
  <si>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</si>
  <si>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</si>
  <si>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</si>
  <si>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</si>
  <si>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</si>
  <si>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</si>
  <si>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</si>
  <si>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</si>
  <si>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</si>
  <si>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</si>
  <si>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</si>
  <si>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</si>
  <si>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</si>
  <si>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</si>
  <si>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</si>
  <si>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</si>
  <si>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</si>
  <si>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</si>
  <si>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</si>
  <si>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</si>
  <si>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</si>
  <si>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</si>
  <si>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</si>
  <si>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</si>
  <si>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</si>
  <si>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</si>
  <si>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</si>
  <si>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</si>
  <si>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</si>
  <si>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</si>
  <si>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</si>
  <si>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</si>
  <si>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</si>
  <si>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</si>
  <si>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</si>
  <si>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</si>
  <si>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</si>
  <si>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</si>
  <si>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</si>
  <si>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</si>
  <si>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</si>
  <si>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</si>
  <si>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</si>
  <si>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</si>
  <si>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</si>
  <si>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</si>
  <si>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</si>
  <si>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</si>
  <si>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</si>
  <si>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</si>
  <si>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</si>
  <si>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</si>
  <si>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</si>
  <si>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</si>
  <si>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</si>
  <si>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</si>
  <si>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</si>
  <si>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</si>
  <si>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</si>
  <si>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</si>
  <si>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</si>
  <si>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</si>
  <si>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</si>
  <si>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</si>
  <si>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</si>
  <si>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</si>
  <si>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</si>
  <si>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</si>
  <si>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</si>
  <si>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</si>
  <si>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</si>
  <si>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</si>
  <si>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</si>
  <si>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</si>
  <si>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</si>
  <si>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</si>
  <si>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</si>
  <si>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</si>
  <si>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</si>
  <si>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</si>
  <si>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</si>
  <si>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</si>
  <si>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</si>
  <si>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</si>
  <si>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</si>
  <si>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</si>
  <si>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</si>
  <si>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</si>
  <si>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</si>
  <si>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</si>
  <si>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</si>
  <si>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</si>
  <si>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</si>
  <si>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</si>
  <si>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</si>
  <si>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</si>
  <si>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</si>
  <si>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</si>
  <si>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</si>
  <si>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</si>
  <si>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</si>
  <si>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</si>
  <si>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</si>
  <si>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</si>
  <si>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</si>
  <si>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</si>
  <si>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</si>
  <si>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</si>
  <si>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</si>
  <si>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</si>
  <si>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</si>
  <si>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</si>
  <si>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</si>
  <si>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</si>
  <si>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</si>
  <si>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</si>
  <si>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</si>
  <si>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</si>
  <si>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</si>
  <si>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</si>
  <si>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</si>
  <si>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</si>
  <si>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</si>
  <si>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</si>
  <si>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</si>
  <si>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</si>
  <si>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</si>
  <si>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</si>
  <si>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</si>
  <si>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</si>
  <si>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</si>
  <si>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</si>
  <si>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</si>
  <si>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</si>
  <si>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</si>
  <si>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</si>
  <si>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</si>
  <si>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</si>
  <si>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</si>
  <si>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</si>
  <si>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</si>
  <si>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</si>
  <si>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</si>
  <si>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</si>
  <si>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</si>
  <si>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</si>
  <si>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</si>
  <si>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</si>
  <si>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</si>
  <si>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</si>
  <si>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</si>
  <si>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</si>
  <si>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</si>
  <si>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</si>
  <si>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</si>
  <si>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</si>
  <si>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</si>
  <si>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</si>
  <si>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</si>
  <si>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</si>
  <si>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</si>
  <si>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</si>
  <si>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</si>
  <si>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</si>
  <si>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</si>
  <si>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</si>
  <si>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</si>
  <si>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</si>
  <si>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</si>
  <si>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</si>
  <si>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</si>
  <si>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</si>
  <si>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</si>
  <si>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</si>
  <si>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</si>
  <si>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</si>
  <si>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</si>
  <si>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</si>
  <si>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</si>
  <si>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</si>
  <si>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</si>
  <si>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</si>
  <si>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</si>
  <si>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</si>
  <si>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</si>
  <si>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</si>
  <si>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</si>
  <si>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</si>
  <si>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</si>
  <si>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</si>
  <si>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</si>
  <si>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</si>
  <si>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</si>
  <si>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</si>
  <si>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</si>
  <si>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</si>
  <si>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</si>
  <si>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</si>
  <si>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</si>
  <si>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</si>
  <si>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</si>
  <si>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</si>
  <si>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</si>
  <si>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</si>
  <si>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</si>
  <si>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</si>
  <si>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</si>
  <si>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</si>
  <si>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</si>
  <si>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</si>
  <si>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</si>
  <si>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</si>
  <si>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</si>
  <si>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</si>
  <si>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</si>
  <si>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</si>
  <si>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</si>
  <si>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</si>
  <si>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</si>
  <si>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</si>
  <si>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</si>
  <si>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</si>
  <si>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</si>
  <si>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</si>
  <si>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</si>
  <si>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</si>
  <si>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</si>
  <si>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</si>
  <si>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</si>
  <si>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</si>
  <si>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</si>
  <si>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</si>
  <si>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</si>
  <si>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</si>
  <si>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</si>
  <si>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</si>
  <si>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</si>
  <si>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</si>
  <si>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</si>
  <si>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</si>
  <si>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</si>
  <si>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</si>
  <si>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</si>
  <si>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</si>
  <si>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</si>
  <si>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</si>
  <si>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</si>
  <si>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</si>
  <si>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</si>
  <si>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</si>
  <si>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</si>
  <si>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</si>
  <si>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</si>
  <si>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</si>
  <si>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</si>
  <si>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</si>
  <si>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</si>
  <si>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</si>
  <si>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</si>
  <si>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</si>
  <si>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</si>
  <si>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</si>
  <si>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</si>
  <si>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</si>
  <si>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</si>
  <si>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</si>
  <si>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</si>
  <si>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</si>
  <si>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</si>
  <si>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</si>
  <si>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</si>
  <si>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</si>
  <si>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</si>
  <si>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</si>
  <si>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</si>
  <si>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</si>
  <si>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</si>
  <si>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</si>
  <si>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</si>
  <si>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</si>
  <si>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</si>
  <si>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</si>
  <si>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</si>
  <si>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</si>
  <si>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</si>
  <si>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</si>
  <si>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</si>
  <si>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</si>
  <si>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</si>
  <si>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</si>
  <si>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</si>
  <si>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</si>
  <si>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</si>
  <si>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</si>
  <si>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</si>
  <si>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</si>
  <si>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</si>
  <si>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</si>
  <si>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</si>
  <si>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</si>
  <si>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</si>
  <si>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</si>
  <si>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</si>
  <si>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</si>
  <si>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</si>
  <si>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</si>
  <si>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</si>
  <si>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</si>
  <si>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</si>
  <si>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</si>
  <si>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</si>
  <si>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</si>
  <si>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</si>
  <si>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</si>
  <si>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</si>
  <si>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</si>
  <si>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</si>
  <si>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</si>
  <si>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</si>
  <si>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</si>
  <si>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</si>
  <si>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</si>
  <si>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</si>
  <si>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</si>
  <si>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</si>
  <si>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</si>
  <si>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</si>
  <si>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</si>
  <si>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</si>
  <si>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</si>
  <si>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</si>
  <si>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</si>
  <si>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</si>
  <si>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</si>
  <si>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</si>
  <si>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</si>
  <si>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</si>
  <si>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</si>
  <si>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</si>
  <si>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</si>
  <si>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</si>
  <si>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</si>
  <si>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</si>
  <si>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</si>
  <si>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</si>
  <si>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</si>
  <si>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</si>
  <si>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</si>
  <si>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</si>
  <si>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</si>
  <si>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</si>
  <si>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</si>
  <si>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</si>
  <si>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</si>
  <si>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</si>
  <si>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</si>
  <si>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</si>
  <si>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</si>
  <si>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</si>
  <si>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</si>
  <si>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</si>
  <si>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</si>
  <si>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</si>
  <si>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</si>
  <si>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</si>
  <si>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</si>
  <si>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</si>
  <si>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</si>
  <si>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</si>
  <si>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</si>
  <si>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</si>
  <si>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</si>
  <si>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</si>
  <si>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</si>
  <si>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</si>
  <si>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</si>
  <si>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</si>
  <si>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</si>
  <si>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</si>
  <si>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</si>
  <si>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</si>
  <si>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</si>
  <si>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</si>
  <si>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</si>
  <si>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</si>
  <si>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</si>
  <si>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</si>
  <si>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</si>
  <si>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</si>
  <si>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</si>
  <si>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</si>
  <si>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</si>
  <si>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</si>
  <si>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</si>
  <si>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</si>
  <si>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</si>
  <si>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</si>
  <si>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</si>
  <si>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</si>
  <si>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</si>
  <si>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</si>
  <si>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</si>
  <si>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</si>
  <si>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</si>
  <si>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</si>
  <si>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</si>
  <si>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</si>
  <si>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</si>
  <si>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</si>
  <si>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</si>
  <si>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</si>
  <si>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</si>
  <si>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</si>
  <si>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</si>
  <si>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</si>
  <si>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</si>
  <si>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</si>
  <si>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</si>
  <si>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</si>
  <si>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</si>
  <si>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</si>
  <si>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</si>
  <si>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</si>
  <si>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</si>
  <si>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</si>
  <si>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</si>
  <si>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</si>
  <si>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</si>
  <si>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</si>
  <si>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</si>
  <si>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</si>
  <si>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</si>
  <si>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</si>
  <si>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</si>
  <si>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</si>
  <si>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</si>
  <si>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</si>
  <si>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</si>
  <si>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</si>
  <si>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</si>
  <si>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</si>
  <si>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</si>
  <si>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</si>
  <si>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</si>
  <si>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</si>
  <si>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</si>
  <si>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</si>
  <si>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</si>
  <si>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</si>
  <si>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</si>
  <si>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</si>
  <si>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</si>
  <si>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</si>
  <si>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</si>
  <si>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</si>
  <si>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</si>
  <si>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</si>
  <si>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</si>
  <si>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</si>
  <si>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</si>
  <si>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</si>
  <si>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</si>
  <si>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</si>
  <si>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</si>
  <si>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</si>
  <si>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</si>
  <si>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</si>
  <si>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</si>
  <si>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</si>
  <si>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</si>
  <si>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</si>
  <si>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</si>
  <si>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</si>
  <si>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</si>
  <si>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</si>
  <si>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</si>
  <si>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</si>
  <si>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</si>
  <si>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</si>
  <si>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</si>
  <si>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</si>
  <si>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</si>
  <si>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</si>
  <si>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</si>
  <si>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</si>
  <si>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</si>
  <si>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</si>
  <si>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</si>
  <si>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</si>
  <si>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</si>
  <si>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</si>
  <si>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</si>
  <si>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</si>
  <si>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</si>
  <si>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</si>
  <si>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</si>
  <si>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</si>
  <si>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</si>
  <si>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</si>
  <si>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</si>
  <si>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</si>
  <si>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</si>
  <si>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</si>
  <si>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</si>
  <si>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</si>
  <si>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</si>
  <si>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</si>
  <si>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</si>
  <si>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</si>
  <si>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</si>
  <si>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</si>
  <si>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</si>
  <si>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</si>
  <si>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</si>
  <si>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</si>
  <si>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</si>
  <si>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</si>
  <si>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</si>
  <si>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</si>
  <si>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</si>
  <si>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</si>
  <si>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</si>
  <si>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</si>
  <si>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</si>
  <si>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</si>
  <si>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</si>
  <si>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</si>
  <si>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</si>
  <si>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</si>
  <si>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</si>
  <si>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</si>
  <si>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</si>
  <si>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</si>
  <si>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</si>
  <si>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</si>
  <si>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</si>
  <si>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</si>
  <si>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</si>
  <si>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</si>
  <si>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</si>
  <si>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</si>
  <si>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</si>
  <si>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</si>
  <si>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</si>
  <si>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</si>
  <si>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</si>
  <si>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</si>
  <si>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</si>
  <si>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</si>
  <si>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</si>
  <si>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</si>
  <si>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</si>
  <si>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</si>
  <si>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</si>
  <si>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</si>
  <si>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</si>
  <si>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</si>
  <si>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</si>
  <si>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</si>
  <si>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</si>
  <si>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</si>
  <si>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</si>
  <si>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</si>
  <si>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</si>
  <si>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</si>
  <si>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</si>
  <si>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</si>
  <si>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</si>
  <si>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</si>
  <si>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</si>
  <si>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</si>
  <si>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</si>
  <si>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</si>
  <si>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</si>
  <si>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</si>
  <si>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</si>
  <si>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</si>
  <si>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</si>
  <si>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</si>
  <si>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</si>
  <si>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</si>
  <si>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</si>
  <si>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</si>
  <si>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</si>
  <si>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</si>
  <si>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</si>
  <si>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</si>
  <si>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</si>
  <si>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</si>
  <si>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</si>
  <si>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</si>
  <si>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</si>
  <si>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</si>
  <si>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</si>
  <si>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</si>
  <si>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</si>
  <si>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</si>
  <si>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</si>
  <si>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</si>
  <si>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</si>
  <si>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</si>
  <si>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</si>
  <si>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</si>
  <si>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</si>
  <si>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</si>
  <si>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</si>
  <si>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</si>
  <si>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</si>
  <si>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</si>
  <si>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</si>
  <si>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</si>
  <si>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</si>
  <si>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</si>
  <si>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</si>
  <si>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</si>
  <si>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</si>
  <si>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</si>
  <si>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</si>
  <si>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</si>
  <si>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</si>
  <si>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</si>
  <si>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</si>
  <si>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</si>
  <si>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</si>
  <si>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</si>
  <si>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</si>
  <si>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</si>
  <si>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</si>
  <si>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</si>
  <si>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</si>
  <si>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</si>
  <si>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</si>
  <si>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</si>
  <si>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</si>
  <si>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</si>
  <si>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</si>
  <si>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</si>
  <si>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</si>
  <si>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</si>
  <si>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</si>
  <si>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</si>
  <si>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</si>
  <si>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</si>
  <si>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</si>
  <si>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</si>
  <si>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</si>
  <si>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</si>
  <si>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</si>
  <si>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</si>
  <si>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</si>
  <si>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</si>
  <si>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</si>
  <si>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</si>
  <si>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</si>
  <si>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</si>
  <si>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</si>
  <si>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</si>
  <si>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</si>
  <si>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</si>
  <si>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</si>
  <si>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</si>
  <si>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</si>
  <si>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</si>
  <si>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</si>
  <si>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</si>
  <si>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</si>
  <si>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</si>
  <si>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</si>
  <si>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</si>
  <si>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</si>
  <si>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</si>
  <si>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</si>
  <si>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</si>
  <si>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</si>
  <si>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</si>
  <si>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</si>
  <si>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</si>
  <si>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</si>
  <si>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</si>
  <si>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</si>
  <si>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</si>
  <si>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</si>
  <si>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</si>
  <si>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</si>
  <si>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</si>
  <si>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</si>
  <si>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</si>
  <si>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</si>
  <si>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</si>
  <si>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</si>
  <si>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</si>
  <si>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</si>
  <si>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</si>
  <si>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</si>
  <si>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</si>
  <si>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</si>
  <si>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</si>
  <si>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</si>
  <si>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</si>
  <si>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</si>
  <si>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</si>
  <si>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</si>
  <si>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</si>
  <si>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</si>
  <si>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</si>
  <si>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</si>
  <si>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</si>
  <si>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</si>
  <si>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</si>
  <si>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</si>
  <si>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</si>
  <si>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</si>
  <si>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</si>
  <si>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</si>
  <si>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</si>
  <si>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</si>
  <si>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</si>
  <si>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</si>
  <si>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</si>
  <si>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</si>
  <si>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</si>
  <si>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</si>
  <si>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</si>
  <si>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</si>
  <si>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</si>
  <si>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</si>
  <si>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</si>
  <si>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</si>
  <si>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</si>
  <si>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</si>
  <si>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</si>
  <si>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</si>
  <si>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</si>
  <si>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</si>
  <si>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</si>
  <si>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</si>
  <si>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</si>
  <si>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</si>
  <si>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</si>
  <si>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</si>
  <si>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</si>
  <si>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</si>
  <si>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</si>
  <si>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</si>
  <si>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</si>
  <si>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</si>
  <si>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</si>
  <si>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</si>
  <si>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</si>
  <si>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</si>
  <si>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</si>
  <si>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</si>
  <si>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</si>
  <si>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</si>
  <si>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</si>
  <si>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</si>
  <si>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</si>
  <si>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</si>
  <si>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</si>
  <si>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</si>
  <si>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</si>
  <si>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</si>
  <si>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</si>
  <si>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</si>
  <si>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</si>
  <si>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</si>
  <si>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</si>
  <si>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</si>
  <si>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</si>
  <si>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</si>
  <si>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</si>
  <si>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</si>
  <si>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</si>
  <si>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</si>
  <si>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</si>
  <si>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</si>
  <si>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</si>
  <si>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</si>
  <si>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</si>
  <si>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</si>
  <si>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</si>
  <si>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</si>
  <si>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</si>
  <si>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</si>
  <si>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</si>
  <si>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</si>
  <si>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</si>
  <si>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</si>
  <si>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</si>
  <si>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</si>
  <si>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</si>
  <si>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</si>
  <si>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</si>
  <si>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</si>
  <si>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</si>
  <si>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</si>
  <si>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</si>
  <si>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</si>
  <si>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</si>
  <si>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</si>
  <si>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</si>
  <si>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</si>
  <si>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</si>
  <si>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</si>
  <si>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</si>
  <si>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</si>
  <si>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</si>
  <si>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</si>
  <si>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</si>
  <si>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</si>
  <si>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</si>
  <si>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</si>
  <si>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</si>
  <si>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</si>
  <si>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</si>
  <si>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</si>
  <si>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</si>
  <si>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</si>
  <si>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</si>
  <si>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</si>
  <si>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</si>
  <si>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</si>
  <si>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</si>
  <si>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</si>
  <si>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</si>
  <si>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</si>
  <si>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</si>
  <si>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</si>
  <si>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</si>
  <si>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</si>
  <si>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</si>
  <si>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</si>
  <si>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</si>
  <si>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</si>
  <si>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</si>
  <si>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</si>
  <si>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</si>
  <si>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</si>
  <si>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</si>
  <si>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</si>
  <si>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</si>
  <si>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</si>
  <si>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</si>
  <si>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</si>
  <si>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</si>
  <si>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</si>
  <si>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</si>
  <si>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</si>
  <si>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</si>
  <si>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</si>
  <si>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</si>
  <si>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</si>
  <si>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</si>
  <si>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</si>
  <si>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</si>
  <si>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</si>
  <si>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</si>
  <si>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</si>
  <si>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</si>
  <si>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</si>
  <si>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</si>
  <si>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</si>
  <si>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</si>
  <si>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</si>
  <si>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</si>
  <si>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</si>
  <si>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</si>
  <si>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</si>
  <si>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</si>
  <si>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</si>
  <si>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</si>
  <si>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</si>
  <si>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</si>
  <si>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</si>
  <si>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</si>
  <si>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</si>
  <si>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</si>
  <si>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</si>
  <si>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</si>
  <si>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</si>
  <si>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</si>
  <si>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</si>
  <si>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</si>
  <si>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</si>
  <si>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</si>
  <si>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</si>
  <si>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</si>
  <si>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</si>
  <si>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</si>
  <si>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</si>
  <si>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</si>
  <si>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</si>
  <si>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</si>
  <si>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</si>
  <si>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</si>
  <si>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</si>
  <si>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</si>
  <si>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</si>
  <si>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</si>
  <si>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</si>
  <si>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</si>
  <si>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</si>
  <si>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</si>
  <si>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</si>
  <si>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</si>
  <si>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</si>
  <si>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</si>
  <si>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</si>
  <si>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</si>
  <si>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</si>
  <si>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</si>
  <si>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</si>
  <si>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</si>
  <si>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</si>
  <si>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</si>
  <si>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</si>
  <si>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</si>
  <si>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</si>
  <si>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</si>
  <si>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</si>
  <si>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</si>
  <si>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</si>
  <si>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</si>
  <si>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</si>
  <si>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</si>
  <si>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</si>
  <si>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</si>
  <si>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</si>
  <si>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</si>
  <si>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</si>
  <si>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</si>
  <si>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</si>
  <si>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</si>
  <si>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</si>
  <si>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</si>
  <si>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</si>
  <si>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</si>
  <si>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</si>
  <si>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</si>
  <si>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</si>
  <si>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</si>
  <si>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</si>
  <si>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</si>
  <si>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</si>
  <si>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</si>
  <si>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</si>
  <si>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</si>
  <si>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</si>
  <si>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</si>
  <si>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</si>
  <si>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</si>
  <si>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</si>
  <si>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</si>
  <si>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</si>
  <si>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</si>
  <si>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</si>
  <si>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</si>
  <si>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</si>
  <si>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</si>
  <si>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</si>
  <si>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</si>
  <si>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</si>
  <si>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</si>
  <si>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</si>
  <si>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</si>
  <si>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</si>
  <si>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</si>
  <si>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</si>
  <si>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</si>
  <si>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</si>
  <si>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</si>
  <si>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</si>
  <si>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</si>
  <si>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2021-17-100004480_900504806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</si>
</sst>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quot;#,##0;[Red]\-&quot;$&quot;#,##0"/>
    <numFmt numFmtId="165" formatCode="_-* #,##0\ &quot;€&quot;_-;\-* #,##0\ &quot;€&quot;_-;_-* &quot;-&quot;\ &quot;€&quot;_-;_-@_-"/>
    <numFmt numFmtId="166" formatCode="d/mm/yyyy;@"/>
    <numFmt numFmtId="167" formatCode="#,##0.0"/>
    <numFmt numFmtId="168" formatCode="[$$-240A]\ #,##0;\-[$$-240A]\ #,##0"/>
    <numFmt numFmtId="169" formatCode="[$$-240A]\ #,##0"/>
    <numFmt numFmtId="170" formatCode="0.0"/>
    <numFmt numFmtId="171"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5"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6"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9"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9" fontId="2" fillId="4" borderId="0" xfId="0" applyNumberFormat="1" applyFont="1" applyFill="1" applyBorder="1" applyAlignment="1" applyProtection="1">
      <alignment horizontal="left" vertical="center"/>
    </xf>
    <xf numFmtId="169"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7"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8"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8"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6"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8" fontId="3" fillId="3" borderId="16" xfId="1" applyNumberFormat="1" applyFont="1" applyFill="1" applyBorder="1" applyAlignment="1" applyProtection="1">
      <alignment vertical="center"/>
      <protection locked="0"/>
    </xf>
    <xf numFmtId="166"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6"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70"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1" fontId="0" fillId="3" borderId="1" xfId="3" applyNumberFormat="1" applyFont="1" applyFill="1" applyBorder="1" applyAlignment="1" applyProtection="1">
      <alignment horizontal="center" vertical="center"/>
      <protection locked="0"/>
    </xf>
    <xf numFmtId="171" fontId="0" fillId="4" borderId="1" xfId="3" applyNumberFormat="1" applyFont="1" applyFill="1" applyBorder="1" applyAlignment="1" applyProtection="1">
      <alignment horizontal="center" vertical="center"/>
    </xf>
    <xf numFmtId="171"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1" fontId="0" fillId="3" borderId="34" xfId="3" applyNumberFormat="1" applyFont="1" applyFill="1" applyBorder="1" applyAlignment="1" applyProtection="1">
      <alignment horizontal="center" vertical="center"/>
      <protection locked="0"/>
    </xf>
    <xf numFmtId="171"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164" fontId="0" fillId="0" borderId="0" xfId="0" applyNumberForma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8"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1"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80" zoomScaleNormal="80" zoomScaleSheetLayoutView="40" zoomScalePageLayoutView="40" workbookViewId="0">
      <selection activeCell="F19" sqref="F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64</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5"/>
      <c r="I20" s="148" t="s">
        <v>64</v>
      </c>
      <c r="J20" s="149" t="s">
        <v>377</v>
      </c>
      <c r="K20" s="175">
        <v>2104859125</v>
      </c>
      <c r="L20" s="151"/>
      <c r="M20" s="151">
        <v>44561</v>
      </c>
      <c r="N20" s="134">
        <f>+(M20-L20)/30</f>
        <v>1485.3666666666666</v>
      </c>
      <c r="O20" s="137"/>
      <c r="U20" s="133"/>
      <c r="V20" s="105">
        <f ca="1">NOW()</f>
        <v>44194.942699652776</v>
      </c>
      <c r="W20" s="105">
        <f ca="1">NOW()</f>
        <v>44194.942699652776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CAMINOS DE PAZ Y PROSPERIDAD</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646</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2668</v>
      </c>
      <c r="C179" s="220"/>
      <c r="D179" s="220"/>
      <c r="E179" s="168">
        <v>0.02</v>
      </c>
      <c r="F179" s="174">
        <v>0.03</v>
      </c>
      <c r="G179" s="163">
        <f>IF(F179&gt;0,SUM(E179+F179),"")</f>
        <v>0.05</v>
      </c>
      <c r="H179" s="5"/>
      <c r="I179" s="220" t="s">
        <v>2670</v>
      </c>
      <c r="J179" s="220"/>
      <c r="K179" s="220"/>
      <c r="L179" s="220"/>
      <c r="M179" s="169">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105242956.25</v>
      </c>
      <c r="F185" s="92"/>
      <c r="G185" s="93"/>
      <c r="H185" s="88"/>
      <c r="I185" s="90" t="s">
        <v>2627</v>
      </c>
      <c r="J185" s="164">
        <f>+SUM(M179:M183)</f>
        <v>0.03</v>
      </c>
      <c r="K185" s="201" t="s">
        <v>2628</v>
      </c>
      <c r="L185" s="201"/>
      <c r="M185" s="94">
        <f>+J185*(SUM(K20:K35))</f>
        <v>63145773.75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purl.org/dc/dcmitype/"/>
    <ds:schemaRef ds:uri="http://schemas.microsoft.com/office/2006/documentManagement/types"/>
    <ds:schemaRef ds:uri="http://www.w3.org/XML/1998/namespace"/>
    <ds:schemaRef ds:uri="a65d333d-5b59-4810-bc94-b80d9325abbc"/>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2020-12-30T03:37:48Z</cp:lastPrinted>
  <dcterms:created xsi:type="dcterms:W3CDTF">2020-10-14T21:57:42Z</dcterms:created>
  <dcterms:modified xsi:type="dcterms:W3CDTF">2020-12-30T03:38:29Z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