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05003792020\"/>
    </mc:Choice>
  </mc:AlternateContent>
  <xr:revisionPtr revIDLastSave="0" documentId="13_ncr:1_{8EECB866-2D98-4988-86D5-DC2D6B0354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<sst xmlns="http://schemas.openxmlformats.org/spreadsheetml/2006/main" count="3583" uniqueCount="2718">
  <si>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</si>
  <si>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</si>
  <si>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</si>
  <si>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</si>
  <si>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</si>
  <si>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</si>
  <si>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</si>
  <si>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</si>
  <si>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</si>
  <si>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</si>
  <si>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</si>
  <si>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</si>
  <si>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</si>
  <si>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</si>
  <si>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</si>
  <si>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</si>
  <si>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</si>
  <si>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</si>
  <si>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</si>
  <si>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</si>
  <si>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</si>
  <si>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</si>
  <si>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</si>
  <si>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</si>
  <si>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</si>
  <si>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</si>
  <si>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</si>
  <si>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</si>
  <si>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</si>
  <si>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</si>
  <si>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</si>
  <si>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</si>
  <si>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</si>
  <si>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</si>
  <si>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</si>
  <si>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</si>
  <si>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</si>
  <si>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</si>
  <si>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</si>
  <si>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</si>
  <si>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</si>
  <si>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</si>
  <si>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</si>
  <si>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</si>
  <si>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</si>
  <si>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</si>
  <si>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</si>
  <si>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</si>
  <si>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</si>
  <si>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</si>
  <si>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</si>
  <si>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</si>
  <si>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</si>
  <si>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</si>
  <si>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</si>
  <si>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</si>
  <si>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</si>
  <si>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</si>
  <si>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</si>
  <si>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</si>
  <si>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</si>
  <si>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</si>
  <si>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</si>
  <si>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</si>
  <si>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</si>
  <si>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</si>
  <si>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</si>
  <si>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</si>
  <si>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</si>
  <si>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</si>
  <si>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</si>
  <si>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</si>
  <si>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</si>
  <si>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</si>
  <si>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</si>
  <si>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</si>
  <si>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</si>
  <si>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</si>
  <si>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</si>
  <si>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</si>
  <si>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</si>
  <si>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</si>
  <si>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</si>
  <si>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</si>
  <si>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</si>
  <si>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</si>
  <si>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</si>
  <si>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</si>
  <si>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</si>
  <si>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</si>
  <si>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</si>
  <si>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</si>
  <si>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</si>
  <si>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</si>
  <si>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</si>
  <si>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</si>
  <si>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</si>
  <si>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</si>
  <si>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</si>
  <si>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</si>
  <si>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</si>
  <si>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</si>
  <si>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</si>
  <si>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</si>
  <si>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</si>
  <si>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</si>
  <si>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</si>
  <si>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</si>
  <si>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</si>
  <si>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</si>
  <si>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</si>
  <si>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</si>
  <si>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</si>
  <si>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</si>
  <si>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</si>
  <si>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</si>
  <si>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</si>
  <si>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</si>
  <si>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</si>
  <si>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</si>
  <si>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</si>
  <si>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</si>
  <si>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</si>
  <si>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</si>
  <si>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</si>
  <si>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</si>
  <si>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</si>
  <si>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</si>
  <si>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</si>
  <si>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</si>
  <si>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</si>
  <si>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</si>
  <si>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</si>
  <si>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</si>
  <si>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</si>
  <si>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</si>
  <si>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</si>
  <si>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</si>
  <si>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</si>
  <si>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</si>
  <si>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</si>
  <si>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</si>
  <si>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</si>
  <si>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</si>
  <si>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</si>
  <si>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</si>
  <si>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</si>
  <si>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</si>
  <si>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</si>
  <si>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</si>
  <si>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</si>
  <si>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</si>
  <si>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</si>
  <si>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</si>
  <si>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</si>
  <si>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</si>
  <si>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</si>
  <si>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</si>
  <si>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</si>
  <si>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</si>
  <si>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</si>
  <si>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</si>
  <si>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</si>
  <si>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</si>
  <si>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</si>
  <si>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</si>
  <si>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</si>
  <si>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</si>
  <si>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</si>
  <si>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</si>
  <si>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</si>
  <si>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</si>
  <si>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</si>
  <si>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</si>
  <si>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</si>
  <si>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</si>
  <si>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</si>
  <si>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</si>
  <si>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</si>
  <si>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</si>
  <si>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</si>
  <si>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</si>
  <si>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</si>
  <si>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</si>
  <si>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</si>
  <si>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</si>
  <si>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</si>
  <si>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</si>
  <si>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</si>
  <si>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</si>
  <si>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</si>
  <si>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</si>
  <si>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</si>
  <si>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</si>
  <si>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</si>
  <si>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</si>
  <si>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</si>
  <si>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</si>
  <si>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</si>
  <si>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</si>
  <si>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</si>
  <si>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</si>
  <si>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</si>
  <si>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</si>
  <si>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</si>
  <si>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</si>
  <si>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</si>
  <si>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</si>
  <si>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</si>
  <si>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</si>
  <si>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</si>
  <si>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</si>
  <si>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</si>
  <si>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</si>
  <si>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</si>
  <si>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</si>
  <si>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</si>
  <si>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</si>
  <si>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</si>
  <si>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</si>
  <si>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</si>
  <si>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</si>
  <si>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</si>
  <si>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</si>
  <si>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</si>
  <si>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</si>
  <si>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</si>
  <si>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</si>
  <si>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</si>
  <si>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</si>
  <si>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</si>
  <si>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</si>
  <si>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</si>
  <si>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</si>
  <si>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</si>
  <si>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</si>
  <si>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</si>
  <si>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</si>
  <si>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</si>
  <si>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</si>
  <si>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</si>
  <si>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</si>
  <si>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</si>
  <si>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</si>
  <si>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</si>
  <si>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</si>
  <si>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</si>
  <si>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</si>
  <si>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</si>
  <si>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</si>
  <si>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</si>
  <si>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</si>
  <si>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</si>
  <si>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</si>
  <si>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</si>
  <si>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</si>
  <si>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</si>
  <si>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</si>
  <si>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</si>
  <si>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</si>
  <si>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</si>
  <si>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</si>
  <si>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</si>
  <si>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</si>
  <si>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</si>
  <si>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</si>
  <si>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</si>
  <si>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</si>
  <si>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</si>
  <si>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</si>
  <si>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</si>
  <si>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</si>
  <si>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</si>
  <si>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</si>
  <si>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</si>
  <si>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</si>
  <si>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</si>
  <si>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</si>
  <si>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</si>
  <si>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</si>
  <si>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</si>
  <si>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</si>
  <si>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</si>
  <si>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</si>
  <si>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</si>
  <si>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</si>
  <si>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</si>
  <si>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</si>
  <si>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</si>
  <si>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</si>
  <si>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</si>
  <si>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</si>
  <si>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</si>
  <si>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</si>
  <si>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</si>
  <si>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</si>
  <si>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</si>
  <si>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</si>
  <si>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</si>
  <si>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</si>
  <si>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</si>
  <si>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</si>
  <si>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</si>
  <si>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</si>
  <si>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</si>
  <si>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</si>
  <si>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</si>
  <si>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</si>
  <si>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</si>
  <si>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</si>
  <si>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</si>
  <si>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</si>
  <si>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</si>
  <si>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</si>
  <si>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</si>
  <si>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</si>
  <si>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</si>
  <si>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</si>
  <si>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</si>
  <si>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</si>
  <si>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</si>
  <si>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</si>
  <si>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</si>
  <si>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</si>
  <si>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</si>
  <si>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</si>
  <si>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</si>
  <si>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</si>
  <si>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</si>
  <si>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</si>
  <si>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</si>
  <si>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</si>
  <si>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</si>
  <si>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</si>
  <si>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</si>
  <si>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</si>
  <si>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</si>
  <si>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</si>
  <si>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</si>
  <si>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</si>
  <si>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</si>
  <si>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</si>
  <si>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</si>
  <si>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</si>
  <si>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</si>
  <si>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</si>
  <si>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</si>
  <si>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</si>
  <si>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</si>
  <si>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</si>
  <si>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</si>
  <si>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</si>
  <si>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</si>
  <si>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</si>
  <si>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</si>
  <si>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</si>
  <si>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</si>
  <si>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</si>
  <si>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</si>
  <si>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</si>
  <si>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</si>
  <si>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</si>
  <si>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</si>
  <si>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</si>
  <si>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</si>
  <si>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</si>
  <si>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</si>
  <si>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</si>
  <si>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</si>
  <si>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</si>
  <si>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</si>
  <si>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</si>
  <si>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</si>
  <si>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</si>
  <si>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</si>
  <si>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</si>
  <si>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</si>
  <si>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</si>
  <si>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</si>
  <si>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</si>
  <si>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</si>
  <si>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</si>
  <si>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</si>
  <si>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</si>
  <si>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</si>
  <si>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</si>
  <si>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</si>
  <si>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</si>
  <si>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</si>
  <si>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</si>
  <si>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</si>
  <si>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</si>
  <si>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</si>
  <si>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</si>
  <si>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</si>
  <si>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</si>
  <si>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</si>
  <si>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</si>
  <si>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</si>
  <si>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</si>
  <si>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</si>
  <si>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</si>
  <si>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</si>
  <si>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</si>
  <si>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</si>
  <si>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</si>
  <si>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</si>
  <si>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</si>
  <si>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</si>
  <si>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</si>
  <si>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</si>
  <si>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</si>
  <si>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</si>
  <si>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</si>
  <si>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</si>
  <si>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</si>
  <si>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</si>
  <si>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</si>
  <si>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</si>
  <si>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</si>
  <si>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</si>
  <si>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</si>
  <si>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</si>
  <si>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</si>
  <si>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</si>
  <si>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</si>
  <si>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</si>
  <si>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</si>
  <si>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</si>
  <si>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</si>
  <si>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</si>
  <si>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</si>
  <si>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</si>
  <si>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</si>
  <si>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</si>
  <si>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</si>
  <si>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</si>
  <si>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</si>
  <si>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</si>
  <si>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</si>
  <si>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</si>
  <si>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</si>
  <si>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</si>
  <si>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</si>
  <si>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</si>
  <si>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</si>
  <si>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</si>
  <si>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</si>
  <si>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</si>
  <si>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</si>
  <si>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</si>
  <si>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</si>
  <si>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</si>
  <si>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</si>
  <si>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</si>
  <si>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</si>
  <si>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</si>
  <si>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</si>
  <si>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</si>
  <si>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</si>
  <si>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</si>
  <si>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</si>
  <si>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</si>
  <si>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</si>
  <si>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</si>
  <si>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</si>
  <si>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</si>
  <si>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</si>
  <si>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</si>
  <si>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</si>
  <si>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</si>
  <si>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</si>
  <si>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</si>
  <si>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</si>
  <si>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</si>
  <si>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</si>
  <si>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</si>
  <si>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</si>
  <si>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</si>
  <si>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</si>
  <si>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</si>
  <si>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</si>
  <si>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</si>
  <si>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</si>
  <si>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</si>
  <si>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</si>
  <si>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</si>
  <si>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</si>
  <si>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</si>
  <si>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</si>
  <si>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</si>
  <si>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</si>
  <si>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</si>
  <si>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</si>
  <si>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</si>
  <si>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</si>
  <si>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</si>
  <si>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</si>
  <si>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</si>
  <si>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</si>
  <si>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</si>
  <si>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</si>
  <si>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</si>
  <si>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</si>
  <si>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</si>
  <si>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</si>
  <si>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</si>
  <si>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</si>
  <si>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</si>
  <si>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</si>
  <si>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</si>
  <si>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</si>
  <si>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</si>
  <si>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</si>
  <si>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</si>
  <si>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</si>
  <si>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</si>
  <si>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</si>
  <si>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</si>
  <si>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</si>
  <si>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</si>
  <si>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</si>
  <si>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</si>
  <si>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</si>
  <si>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</si>
  <si>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</si>
  <si>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</si>
  <si>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</si>
  <si>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</si>
  <si>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</si>
  <si>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</si>
  <si>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</si>
  <si>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</si>
  <si>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</si>
  <si>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</si>
  <si>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</si>
  <si>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</si>
  <si>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</si>
  <si>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</si>
  <si>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</si>
  <si>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</si>
  <si>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</si>
  <si>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</si>
  <si>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</si>
  <si>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</si>
  <si>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</si>
  <si>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</si>
  <si>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</si>
  <si>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</si>
  <si>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</si>
  <si>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</si>
  <si>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</si>
  <si>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</si>
  <si>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</si>
  <si>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</si>
  <si>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</si>
  <si>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</si>
  <si>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</si>
  <si>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</si>
  <si>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</si>
  <si>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</si>
  <si>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</si>
  <si>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</si>
  <si>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</si>
  <si>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</si>
  <si>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</si>
  <si>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</si>
  <si>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</si>
  <si>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</si>
  <si>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</si>
  <si>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</si>
  <si>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</si>
  <si>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</si>
  <si>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</si>
  <si>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</si>
  <si>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</si>
  <si>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</si>
  <si>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</si>
  <si>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</si>
  <si>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</si>
  <si>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</si>
  <si>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</si>
  <si>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</si>
  <si>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</si>
  <si>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</si>
  <si>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</si>
  <si>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</si>
  <si>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</si>
  <si>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</si>
  <si>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</si>
  <si>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</si>
  <si>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</si>
  <si>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</si>
  <si>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</si>
  <si>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</si>
  <si>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</si>
  <si>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</si>
  <si>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</si>
  <si>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</si>
  <si>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</si>
  <si>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</si>
  <si>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</si>
  <si>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</si>
  <si>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</si>
  <si>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</si>
  <si>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</si>
  <si>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</si>
  <si>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</si>
  <si>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</si>
  <si>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</si>
  <si>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</si>
  <si>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</si>
  <si>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</si>
  <si>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</si>
  <si>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</si>
  <si>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</si>
  <si>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</si>
  <si>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</si>
  <si>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</si>
  <si>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</si>
  <si>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</si>
  <si>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</si>
  <si>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</si>
  <si>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</si>
  <si>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</si>
  <si>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</si>
  <si>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</si>
  <si>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</si>
  <si>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</si>
  <si>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</si>
  <si>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</si>
  <si>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</si>
  <si>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</si>
  <si>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</si>
  <si>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</si>
  <si>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</si>
  <si>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</si>
  <si>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</si>
  <si>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</si>
  <si>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</si>
  <si>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</si>
  <si>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</si>
  <si>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</si>
  <si>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</si>
  <si>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</si>
  <si>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</si>
  <si>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</si>
  <si>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</si>
  <si>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</si>
  <si>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</si>
  <si>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</si>
  <si>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</si>
  <si>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</si>
  <si>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</si>
  <si>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</si>
  <si>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</si>
  <si>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</si>
  <si>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</si>
  <si>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</si>
  <si>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</si>
  <si>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</si>
  <si>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</si>
  <si>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</si>
  <si>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</si>
  <si>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</si>
  <si>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</si>
  <si>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</si>
  <si>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</si>
  <si>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</si>
  <si>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</si>
  <si>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</si>
  <si>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</si>
  <si>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</si>
  <si>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</si>
  <si>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</si>
  <si>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</si>
  <si>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</si>
  <si>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</si>
  <si>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</si>
  <si>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</si>
  <si>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</si>
  <si>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</si>
  <si>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</si>
  <si>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</si>
  <si>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</si>
  <si>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</si>
  <si>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</si>
  <si>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</si>
  <si>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</si>
  <si>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</si>
  <si>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</si>
  <si>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</si>
  <si>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</si>
  <si>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</si>
  <si>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</si>
  <si>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</si>
  <si>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</si>
  <si>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</si>
  <si>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</si>
  <si>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</si>
  <si>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</si>
  <si>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</si>
  <si>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</si>
  <si>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</si>
  <si>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</si>
  <si>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</si>
  <si>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</si>
  <si>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</si>
  <si>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</si>
  <si>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</si>
  <si>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</si>
  <si>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</si>
  <si>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</si>
  <si>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</si>
  <si>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</si>
  <si>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</si>
  <si>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</si>
  <si>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</si>
  <si>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</si>
  <si>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</si>
  <si>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</si>
  <si>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</si>
  <si>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</si>
  <si>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</si>
  <si>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</si>
  <si>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</si>
  <si>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</si>
  <si>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</si>
  <si>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</si>
  <si>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</si>
  <si>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</si>
  <si>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</si>
  <si>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</si>
  <si>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</si>
  <si>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</si>
  <si>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</si>
  <si>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</si>
  <si>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</si>
  <si>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</si>
  <si>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</si>
  <si>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</si>
  <si>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</si>
  <si>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</si>
  <si>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</si>
  <si>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</si>
  <si>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</si>
  <si>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</si>
  <si>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</si>
  <si>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</si>
  <si>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</si>
  <si>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</si>
  <si>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</si>
  <si>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</si>
  <si>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</si>
  <si>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</si>
  <si>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</si>
  <si>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</si>
  <si>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</si>
  <si>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</si>
  <si>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</si>
  <si>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</si>
  <si>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</si>
  <si>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</si>
  <si>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</si>
  <si>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</si>
  <si>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</si>
  <si>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</si>
  <si>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</si>
  <si>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</si>
  <si>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</si>
  <si>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</si>
  <si>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</si>
  <si>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</si>
  <si>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</si>
  <si>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</si>
  <si>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</si>
  <si>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</si>
  <si>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</si>
  <si>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</si>
  <si>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</si>
  <si>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</si>
  <si>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</si>
  <si>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</si>
  <si>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</si>
  <si>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</si>
  <si>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</si>
  <si>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</si>
  <si>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</si>
  <si>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</si>
  <si>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</si>
  <si>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</si>
  <si>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</si>
  <si>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</si>
  <si>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</si>
  <si>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</si>
  <si>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</si>
  <si>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</si>
  <si>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</si>
  <si>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</si>
  <si>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</si>
  <si>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</si>
  <si>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</si>
  <si>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</si>
  <si>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</si>
  <si>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</si>
  <si>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</si>
  <si>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</si>
  <si>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</si>
  <si>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</si>
  <si>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</si>
  <si>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</si>
  <si>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</si>
  <si>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</si>
  <si>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</si>
  <si>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</si>
  <si>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</si>
  <si>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</si>
  <si>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</si>
  <si>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</si>
  <si>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</si>
  <si>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</si>
  <si>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</si>
  <si>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</si>
  <si>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</si>
  <si>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</si>
  <si>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</si>
  <si>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</si>
  <si>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</si>
  <si>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</si>
  <si>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</si>
  <si>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</si>
  <si>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</si>
  <si>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</si>
  <si>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</si>
  <si>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</si>
  <si>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</si>
  <si>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</si>
  <si>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</si>
  <si>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</si>
  <si>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</si>
  <si>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</si>
  <si>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</si>
  <si>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</si>
  <si>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</si>
  <si>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</si>
  <si>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</si>
  <si>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</si>
  <si>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</si>
  <si>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</si>
  <si>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</si>
  <si>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</si>
  <si>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</si>
  <si>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</si>
  <si>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</si>
  <si>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</si>
  <si>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</si>
  <si>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</si>
  <si>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</si>
  <si>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</si>
  <si>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</si>
  <si>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</si>
  <si>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</si>
  <si>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</si>
  <si>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</si>
  <si>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</si>
  <si>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</si>
  <si>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</si>
  <si>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</si>
  <si>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</si>
  <si>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</si>
  <si>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</si>
  <si>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</si>
  <si>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</si>
  <si>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</si>
  <si>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</si>
  <si>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</si>
  <si>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</si>
  <si>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</si>
  <si>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</si>
  <si>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</si>
  <si>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</si>
  <si>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</si>
  <si>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</si>
  <si>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</si>
  <si>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</si>
  <si>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</si>
  <si>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</si>
  <si>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</si>
  <si>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</si>
  <si>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</si>
  <si>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</si>
  <si>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</si>
  <si>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</si>
  <si>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</si>
  <si>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</si>
  <si>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</si>
  <si>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</si>
  <si>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</si>
  <si>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</si>
  <si>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</si>
  <si>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</si>
  <si>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</si>
  <si>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</si>
  <si>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</si>
  <si>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</si>
  <si>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</si>
  <si>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</si>
  <si>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</si>
  <si>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</si>
  <si>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</si>
  <si>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</si>
  <si>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</si>
  <si>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</si>
  <si>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</si>
  <si>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</si>
  <si>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</si>
  <si>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</si>
  <si>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</si>
  <si>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</si>
  <si>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</si>
  <si>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</si>
  <si>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</si>
  <si>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</si>
  <si>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</si>
  <si>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</si>
  <si>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</si>
  <si>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</si>
  <si>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</si>
  <si>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</si>
  <si>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</si>
  <si>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</si>
  <si>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</si>
  <si>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</si>
  <si>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</si>
  <si>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</si>
  <si>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</si>
  <si>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</si>
  <si>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</si>
  <si>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</si>
  <si>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</si>
  <si>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</si>
  <si>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</si>
  <si>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</si>
  <si>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</si>
  <si>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</si>
  <si>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</si>
  <si>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</si>
  <si>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</si>
  <si>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</si>
  <si>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</si>
  <si>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</si>
  <si>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</si>
  <si>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</si>
  <si>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</si>
  <si>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</si>
  <si>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</si>
  <si>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</si>
  <si>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</si>
  <si>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</si>
  <si>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</si>
  <si>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</si>
  <si>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</si>
  <si>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</si>
  <si>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</si>
  <si>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</si>
  <si>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</si>
  <si>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</si>
  <si>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</si>
  <si>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</si>
  <si>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</si>
  <si>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</si>
  <si>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</si>
  <si>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</si>
  <si>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</si>
  <si>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</si>
  <si>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</si>
  <si>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</si>
  <si>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</si>
  <si>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</si>
  <si>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</si>
  <si>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</si>
  <si>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</si>
  <si>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</si>
  <si>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</si>
  <si>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</si>
  <si>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</si>
  <si>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</si>
  <si>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</si>
  <si>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</si>
  <si>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</si>
  <si>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</si>
  <si>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</si>
  <si>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</si>
  <si>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</si>
  <si>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</si>
  <si>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</si>
  <si>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</si>
  <si>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</si>
  <si>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</si>
  <si>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</si>
  <si>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</si>
  <si>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</si>
  <si>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</si>
  <si>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</si>
  <si>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</si>
  <si>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</si>
  <si>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</si>
  <si>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</si>
  <si>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</si>
  <si>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</si>
  <si>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</si>
  <si>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</si>
  <si>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</si>
  <si>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</si>
  <si>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</si>
  <si>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</si>
  <si>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</si>
  <si>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</si>
  <si>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</si>
  <si>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</si>
  <si>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</si>
  <si>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</si>
  <si>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</si>
  <si>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</si>
  <si>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</si>
  <si>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</si>
  <si>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</si>
  <si>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</si>
  <si>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</si>
  <si>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</si>
  <si>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</si>
  <si>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</si>
  <si>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</si>
  <si>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</si>
  <si>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</si>
  <si>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</si>
  <si>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</si>
  <si>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</si>
  <si>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</si>
  <si>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</si>
  <si>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</si>
  <si>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</si>
  <si>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</si>
  <si>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</si>
  <si>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</si>
  <si>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</si>
  <si>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</si>
  <si>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</si>
  <si>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</si>
  <si>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</si>
  <si>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</si>
  <si>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</si>
  <si>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</si>
  <si>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</si>
  <si>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</si>
  <si>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</si>
  <si>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</si>
  <si>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</si>
  <si>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</si>
  <si>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</si>
  <si>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</si>
  <si>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</si>
  <si>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</si>
  <si>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</si>
  <si>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</si>
  <si>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</si>
  <si>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</si>
  <si>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</si>
  <si>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</si>
  <si>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</si>
  <si>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</si>
  <si>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</si>
  <si>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</si>
  <si>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</si>
  <si>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</si>
  <si>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</si>
  <si>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</si>
  <si>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</si>
  <si>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</si>
  <si>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</si>
  <si>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</si>
  <si>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</si>
  <si>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</si>
  <si>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</si>
  <si>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</si>
  <si>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</si>
  <si>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</si>
  <si>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</si>
  <si>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</si>
  <si>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</si>
  <si>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</si>
  <si>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</si>
  <si>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</si>
  <si>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</si>
  <si>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</si>
  <si>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</si>
  <si>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</si>
  <si>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</si>
  <si>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</si>
  <si>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</si>
  <si>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</si>
  <si>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</si>
  <si>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</si>
  <si>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</si>
  <si>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</si>
  <si>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</si>
  <si>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</si>
  <si>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</si>
  <si>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</si>
  <si>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</si>
  <si>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</si>
  <si>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</si>
  <si>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</si>
  <si>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</si>
  <si>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</si>
  <si>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</si>
  <si>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</si>
  <si>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</si>
  <si>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</si>
  <si>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</si>
  <si>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</si>
  <si>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</si>
  <si>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</si>
  <si>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</si>
  <si>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</si>
  <si>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</si>
  <si>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</si>
  <si>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</si>
  <si>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</si>
  <si>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</si>
  <si>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</si>
  <si>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</si>
  <si>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</si>
  <si>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</si>
  <si>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</si>
  <si>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</si>
  <si>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</si>
  <si>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</si>
  <si>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</si>
  <si>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</si>
  <si>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</si>
  <si>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</si>
  <si>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</si>
  <si>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</si>
  <si>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</si>
  <si>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</si>
  <si>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</si>
  <si>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</si>
  <si>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</si>
  <si>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</si>
  <si>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</si>
  <si>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</si>
  <si>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</si>
  <si>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</si>
  <si>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</si>
  <si>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</si>
  <si>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</si>
  <si>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</si>
  <si>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</si>
  <si>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</si>
  <si>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</si>
  <si>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</si>
  <si>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</si>
  <si>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</si>
  <si>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</si>
  <si>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</si>
  <si>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</si>
  <si>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</si>
  <si>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</si>
  <si>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</si>
  <si>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</si>
  <si>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</si>
  <si>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</si>
  <si>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</si>
  <si>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</si>
  <si>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</si>
  <si>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</si>
  <si>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</si>
  <si>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</si>
  <si>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</si>
  <si>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</si>
  <si>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</si>
  <si>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</si>
  <si>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</si>
  <si>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</si>
  <si>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</si>
  <si>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</si>
  <si>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</si>
  <si>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</si>
  <si>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</si>
  <si>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</si>
  <si>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</si>
  <si>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</si>
  <si>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</si>
  <si>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</si>
  <si>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</si>
  <si>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</si>
  <si>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</si>
  <si>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</si>
  <si>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</si>
  <si>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</si>
  <si>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</si>
  <si>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</si>
  <si>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</si>
  <si>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</si>
  <si>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</si>
  <si>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</si>
  <si>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</si>
  <si>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</si>
  <si>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</si>
  <si>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</si>
  <si>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</si>
  <si>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</si>
  <si>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</si>
  <si>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</si>
  <si>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</si>
  <si>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</si>
  <si>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</si>
  <si>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</si>
  <si>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</si>
  <si>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</si>
  <si>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</si>
  <si>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</si>
  <si>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</si>
  <si>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</si>
  <si>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</si>
  <si>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</si>
  <si>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</si>
  <si>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</si>
  <si>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</si>
  <si>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</si>
  <si>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</si>
  <si>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</si>
  <si>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</si>
  <si>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</si>
  <si>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</si>
  <si>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</si>
  <si>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</si>
  <si>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</si>
  <si>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</si>
  <si>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</si>
  <si>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</si>
  <si>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</si>
  <si>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</si>
  <si>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</si>
  <si>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</si>
  <si>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</si>
  <si>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</si>
  <si>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</si>
  <si>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</si>
  <si>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</si>
  <si>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</si>
  <si>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</si>
  <si>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</si>
  <si>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</si>
  <si>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</si>
  <si>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</si>
  <si>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</si>
  <si>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</si>
  <si>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</si>
  <si>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</si>
  <si>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</si>
  <si>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</si>
  <si>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</si>
  <si>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</si>
  <si>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</si>
  <si>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</si>
  <si>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</si>
  <si>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</si>
  <si>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</si>
  <si>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</si>
  <si>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</si>
  <si>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</si>
  <si>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</si>
  <si>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</si>
  <si>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</si>
  <si>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</si>
  <si>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</si>
  <si>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</si>
  <si>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</si>
  <si>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</si>
  <si>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</si>
  <si>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</si>
  <si>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</si>
  <si>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</si>
  <si>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</si>
  <si>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</si>
  <si>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</si>
  <si>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</si>
  <si>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</si>
  <si>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</si>
  <si>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</si>
  <si>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</si>
  <si>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</si>
  <si>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</si>
  <si>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</si>
  <si>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</si>
  <si>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</si>
  <si>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</si>
  <si>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</si>
  <si>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</si>
  <si>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</si>
  <si>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</si>
  <si>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</si>
  <si>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</si>
  <si>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</si>
  <si>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</si>
  <si>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</si>
  <si>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</si>
  <si>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</si>
  <si>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</si>
  <si>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</si>
  <si>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</si>
  <si>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</si>
  <si>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</si>
  <si>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</si>
  <si>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</si>
  <si>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</si>
  <si>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</si>
  <si>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</si>
  <si>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</si>
  <si>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</si>
  <si>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</si>
  <si>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</si>
  <si>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</si>
  <si>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</si>
  <si>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</si>
  <si>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</si>
  <si>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</si>
  <si>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</si>
  <si>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</si>
  <si>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</si>
  <si>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</si>
  <si>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</si>
  <si>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</si>
  <si>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</si>
  <si>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</si>
  <si>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</si>
  <si>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</si>
  <si>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</si>
  <si>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</si>
  <si>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</si>
  <si>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</si>
  <si>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</si>
  <si>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</si>
  <si>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</si>
  <si>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</si>
  <si>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</si>
  <si>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</si>
  <si>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</si>
  <si>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</si>
  <si>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</si>
  <si>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</si>
  <si>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</si>
  <si>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</si>
  <si>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</si>
  <si>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</si>
  <si>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</si>
  <si>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</si>
  <si>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</si>
  <si>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</si>
  <si>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</si>
  <si>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</si>
  <si>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</si>
  <si>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</si>
  <si>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</si>
  <si>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</si>
  <si>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</si>
  <si>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</si>
  <si>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</si>
  <si>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</si>
  <si>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</si>
  <si>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</si>
  <si>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</si>
  <si>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</si>
  <si>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</si>
  <si>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</si>
  <si>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</si>
  <si>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</si>
  <si>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</si>
  <si>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</si>
  <si>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</si>
  <si>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</si>
  <si>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</si>
  <si>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</si>
  <si>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</si>
  <si>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</si>
  <si>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</si>
  <si>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</si>
  <si>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</si>
  <si>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</si>
  <si>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</si>
  <si>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</si>
  <si>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</si>
  <si>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</si>
  <si>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</si>
  <si>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</si>
  <si>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</si>
  <si>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</si>
  <si>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</si>
  <si>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</si>
  <si>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</si>
  <si>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</si>
  <si>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</si>
  <si>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</si>
  <si>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</si>
  <si>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</si>
  <si>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</si>
  <si>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</si>
  <si>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</si>
  <si>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</si>
  <si>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</si>
  <si>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</si>
  <si>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</si>
  <si>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</si>
  <si>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</si>
  <si>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</si>
  <si>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</si>
  <si>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</si>
  <si>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</si>
  <si>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</si>
  <si>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</si>
  <si>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</si>
  <si>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</si>
  <si>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</si>
  <si>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</si>
  <si>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</si>
  <si>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</si>
  <si>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</si>
  <si>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</si>
  <si>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</si>
  <si>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</si>
  <si>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</si>
  <si>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</si>
  <si>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</si>
  <si>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</si>
  <si>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</si>
  <si>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</si>
  <si>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</si>
  <si>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</si>
  <si>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</si>
  <si>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</si>
  <si>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</si>
  <si>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</si>
  <si>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</si>
  <si>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</si>
  <si>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</si>
  <si>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</si>
  <si>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</si>
  <si>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</si>
  <si>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</si>
  <si>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</si>
  <si>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</si>
  <si>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</si>
  <si>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</si>
  <si>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</si>
  <si>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</si>
  <si>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</si>
  <si>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</si>
  <si>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</si>
  <si>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</si>
  <si>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</si>
  <si>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</si>
  <si>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</si>
  <si>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</si>
  <si>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</si>
  <si>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</si>
  <si>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</si>
  <si>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</si>
  <si>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</si>
  <si>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</si>
  <si>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</si>
  <si>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</si>
  <si>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</si>
  <si>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</si>
  <si>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</si>
  <si>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</si>
  <si>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</si>
  <si>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</si>
  <si>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</si>
  <si>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</si>
  <si>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</si>
  <si>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</si>
  <si>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</si>
  <si>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</si>
  <si>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</si>
  <si>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</si>
  <si>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</si>
  <si>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</si>
  <si>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</si>
  <si>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</si>
  <si>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</si>
  <si>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</si>
  <si>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</si>
  <si>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</si>
  <si>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</si>
  <si>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</si>
  <si>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</si>
  <si>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</si>
  <si>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</si>
  <si>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</si>
  <si>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</si>
  <si>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</si>
  <si>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</si>
  <si>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</si>
  <si>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</si>
  <si>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</si>
  <si>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</si>
  <si>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</si>
  <si>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</si>
  <si>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</si>
  <si>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</si>
  <si>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</si>
  <si>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</si>
  <si>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</si>
  <si>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</si>
  <si>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</si>
  <si>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</si>
  <si>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</si>
  <si>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</si>
  <si>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</si>
  <si>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</si>
  <si>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</si>
  <si>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</si>
  <si>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</si>
  <si>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</si>
  <si>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</si>
  <si>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</si>
  <si>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</si>
  <si>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</si>
  <si>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</si>
  <si>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</si>
  <si>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</si>
  <si>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</si>
  <si>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</si>
  <si>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</si>
  <si>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</si>
  <si>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</si>
  <si>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</si>
  <si>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</si>
  <si>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</si>
  <si>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</si>
  <si>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</si>
  <si>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</si>
  <si>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</si>
  <si>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</si>
  <si>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</si>
  <si>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</si>
  <si>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</si>
  <si>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</si>
  <si>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</si>
  <si>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</si>
  <si>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</si>
  <si>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</si>
  <si>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</si>
  <si>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</si>
  <si>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</si>
  <si>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</si>
  <si>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</si>
  <si>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</si>
  <si>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</si>
  <si>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</si>
  <si>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</si>
  <si>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</si>
  <si>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</si>
  <si>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</si>
  <si>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</si>
  <si>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</si>
  <si>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</si>
  <si>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</si>
  <si>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</si>
  <si>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</si>
  <si>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</si>
  <si>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</si>
  <si>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</si>
  <si>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</si>
  <si>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</si>
  <si>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</si>
  <si>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</si>
  <si>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</si>
  <si>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</si>
  <si>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</si>
  <si>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</si>
  <si>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</si>
  <si>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</si>
  <si>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</si>
  <si>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</si>
  <si>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</si>
  <si>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</si>
  <si>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</si>
  <si>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</si>
  <si>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</si>
  <si>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</si>
  <si>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</si>
  <si>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</si>
  <si>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</si>
  <si>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</si>
  <si>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</si>
  <si>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</si>
  <si>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</si>
  <si>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</si>
  <si>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</si>
  <si>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</si>
  <si>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</si>
  <si>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</si>
  <si>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</si>
  <si>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</si>
  <si>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</si>
  <si>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</si>
  <si>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</si>
  <si>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</si>
  <si>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</si>
  <si>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</si>
  <si>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</si>
  <si>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</si>
  <si>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</si>
  <si>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</si>
  <si>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</si>
  <si>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</si>
  <si>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</si>
  <si>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</si>
  <si>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</si>
  <si>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</si>
  <si>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</si>
  <si>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</si>
  <si>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</si>
  <si>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</si>
  <si>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</si>
  <si>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</si>
  <si>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</si>
  <si>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</si>
  <si>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</si>
  <si>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</si>
  <si>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</si>
  <si>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</si>
  <si>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</si>
  <si>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</si>
  <si>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</si>
  <si>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</si>
  <si>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</si>
  <si>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</si>
  <si>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</si>
  <si>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</si>
  <si>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</si>
  <si>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</si>
  <si>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</si>
  <si>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</si>
  <si>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</si>
  <si>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</si>
  <si>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</si>
  <si>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</si>
  <si>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</si>
  <si>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</si>
  <si>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</si>
  <si>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</si>
  <si>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</si>
  <si>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</si>
  <si>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</si>
  <si>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</si>
  <si>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</si>
  <si>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</si>
  <si>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</si>
  <si>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</si>
  <si>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</si>
  <si>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</si>
  <si>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</si>
  <si>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</si>
  <si>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</si>
  <si>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</si>
  <si>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</si>
  <si>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</si>
  <si>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</si>
  <si>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</si>
  <si>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</si>
  <si>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</si>
  <si>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</si>
  <si>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</si>
  <si>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</si>
  <si>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</si>
  <si>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</si>
  <si>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</si>
  <si>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</si>
  <si>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</si>
  <si>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</si>
  <si>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</si>
  <si>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</si>
  <si>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</si>
  <si>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</si>
  <si>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</si>
  <si>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</si>
  <si>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</si>
  <si>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</si>
  <si>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</si>
  <si>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</si>
  <si>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</si>
  <si>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</si>
  <si>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</si>
  <si>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</si>
  <si>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</si>
  <si>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</si>
  <si>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</si>
  <si>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</si>
  <si>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</si>
  <si>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</si>
  <si>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</si>
  <si>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</si>
  <si>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</si>
  <si>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</si>
  <si>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</si>
  <si>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</si>
  <si>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</si>
  <si>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</si>
  <si>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</si>
  <si>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</si>
  <si>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</si>
  <si>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</si>
  <si>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</si>
  <si>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</si>
  <si>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</si>
  <si>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</si>
  <si>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</si>
  <si>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</si>
  <si>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</si>
  <si>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</si>
  <si>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</si>
  <si>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</si>
  <si>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</si>
  <si>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</si>
  <si>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</si>
  <si>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</si>
  <si>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</si>
  <si>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</si>
  <si>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</si>
  <si>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</si>
  <si>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</si>
  <si>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</si>
  <si>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</si>
  <si>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</si>
  <si>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</si>
  <si>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</si>
  <si>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</si>
  <si>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</si>
  <si>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</si>
  <si>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</si>
  <si>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</si>
  <si>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</si>
  <si>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</si>
  <si>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</si>
  <si>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</si>
  <si>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</si>
  <si>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</si>
  <si>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</si>
  <si>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</si>
  <si>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</si>
  <si>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</si>
  <si>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</si>
  <si>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</si>
  <si>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</si>
  <si>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</si>
  <si>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</si>
  <si>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</si>
  <si>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</si>
  <si>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</si>
  <si>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</si>
  <si>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</si>
  <si>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</si>
  <si>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</si>
  <si>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</si>
  <si>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</si>
  <si>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</si>
  <si>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</si>
  <si>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</si>
  <si>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</si>
  <si>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</si>
  <si>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</si>
  <si>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</si>
  <si>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</si>
  <si>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</si>
  <si>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</si>
  <si>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</si>
  <si>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</si>
  <si>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</si>
  <si>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</si>
  <si>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</si>
  <si>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</si>
  <si>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</si>
  <si>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</si>
  <si>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</si>
  <si>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</si>
  <si>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</si>
  <si>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</si>
  <si>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</si>
  <si>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</si>
  <si>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</si>
  <si>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</si>
  <si>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</si>
  <si>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</si>
  <si>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</si>
  <si>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</si>
  <si>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</si>
  <si>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</si>
  <si>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</si>
  <si>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</si>
  <si>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</si>
  <si>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</si>
  <si>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</si>
  <si>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</si>
  <si>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</si>
  <si>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</si>
  <si>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</si>
  <si>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</si>
  <si>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</si>
  <si>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</si>
  <si>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</si>
  <si>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</si>
  <si>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</si>
  <si>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</si>
  <si>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</si>
  <si>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</si>
  <si>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</si>
  <si>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</si>
  <si>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</si>
  <si>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</si>
  <si>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</si>
  <si>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</si>
  <si>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</si>
  <si>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</si>
  <si>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</si>
  <si>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</si>
  <si>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</si>
  <si>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</si>
  <si>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</si>
  <si>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</si>
  <si>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</si>
  <si>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</si>
  <si>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</si>
  <si>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</si>
  <si>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</si>
  <si>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</si>
  <si>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</si>
  <si>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</si>
  <si>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</si>
  <si>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</si>
  <si>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</si>
  <si>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</si>
  <si>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</si>
  <si>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</si>
  <si>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</si>
  <si>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</si>
  <si>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</si>
  <si>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</si>
  <si>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</si>
  <si>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</si>
  <si>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</si>
  <si>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</si>
  <si>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</si>
  <si>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</si>
  <si>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</si>
  <si>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</si>
  <si>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</si>
  <si>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</si>
  <si>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</si>
  <si>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</si>
  <si>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</si>
  <si>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</si>
  <si>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</si>
  <si>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</si>
  <si>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</si>
  <si>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</si>
  <si>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</si>
  <si>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</si>
  <si>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</si>
  <si>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</si>
  <si>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</si>
  <si>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</si>
  <si>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</si>
  <si>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</si>
  <si>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</si>
  <si>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</si>
  <si>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</si>
  <si>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</si>
  <si>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</si>
  <si>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</si>
  <si>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</si>
  <si>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</si>
  <si>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</si>
  <si>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</si>
  <si>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</si>
  <si>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</si>
  <si>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</si>
  <si>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</si>
  <si>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</si>
  <si>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</si>
  <si>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</si>
  <si>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</si>
  <si>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</si>
  <si>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</si>
  <si>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</si>
  <si>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</si>
  <si>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</si>
  <si>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</si>
  <si>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</si>
  <si>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</si>
  <si>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</si>
  <si>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</si>
  <si>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</si>
  <si>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</si>
  <si>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</si>
  <si>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</si>
  <si>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</si>
  <si>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</si>
  <si>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</si>
  <si>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</si>
  <si>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</si>
  <si>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</si>
  <si>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</si>
  <si>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</si>
  <si>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</si>
  <si>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</si>
  <si>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</si>
  <si>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</si>
  <si>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</si>
  <si>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</si>
  <si>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</si>
  <si>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</si>
  <si>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</si>
  <si>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</si>
  <si>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</si>
  <si>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</si>
  <si>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</si>
  <si>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</si>
  <si>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</si>
  <si>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</si>
  <si>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</si>
  <si>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</si>
  <si>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</si>
  <si>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</si>
  <si>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</si>
  <si>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</si>
  <si>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</si>
  <si>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</si>
  <si>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</si>
  <si>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</si>
  <si>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</si>
  <si>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</si>
  <si>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</si>
  <si>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</si>
  <si>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</si>
  <si>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</si>
  <si>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</si>
  <si>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</si>
  <si>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</si>
  <si>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</si>
  <si>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</si>
  <si>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</si>
  <si>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</si>
  <si>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</si>
  <si>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</si>
  <si>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</si>
  <si>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</si>
  <si>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</si>
  <si>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</si>
  <si>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</si>
  <si>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</si>
  <si>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</si>
  <si>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</si>
  <si>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</si>
  <si>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</si>
  <si>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</si>
  <si>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</si>
  <si>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</si>
  <si>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</si>
  <si>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</si>
  <si>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</si>
  <si>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</si>
  <si>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</si>
  <si>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</si>
  <si>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</si>
  <si>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</si>
  <si>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</si>
  <si>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</si>
  <si>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</si>
  <si>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</si>
  <si>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</si>
  <si>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</si>
  <si>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</si>
  <si>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</si>
  <si>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</si>
  <si>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</si>
  <si>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</si>
  <si>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</si>
  <si>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</si>
  <si>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</si>
  <si>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</si>
  <si>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</si>
  <si>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</si>
  <si>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</si>
  <si>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</si>
  <si>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</si>
  <si>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</si>
  <si>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</si>
  <si>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</si>
  <si>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</si>
  <si>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</si>
  <si>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</si>
  <si>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</si>
  <si>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</si>
  <si>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</si>
  <si>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</si>
  <si>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</si>
  <si>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</si>
  <si>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</si>
  <si>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</si>
  <si>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</si>
  <si>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</si>
  <si>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</si>
  <si>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</si>
  <si>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</si>
  <si>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</si>
  <si>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</si>
  <si>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</si>
  <si>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</si>
  <si>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</si>
  <si>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</si>
  <si>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</si>
  <si>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</si>
  <si>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</si>
  <si>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</si>
  <si>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</si>
  <si>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</si>
  <si>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</si>
  <si>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</si>
  <si>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</si>
  <si>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</si>
  <si>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</si>
  <si>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</si>
  <si>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</si>
  <si>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</si>
  <si>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</si>
  <si>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</si>
  <si>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</si>
  <si>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</si>
  <si>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</si>
  <si>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</si>
  <si>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</si>
  <si>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</si>
  <si>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</si>
  <si>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</si>
  <si>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</si>
  <si>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</si>
  <si>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</si>
  <si>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</si>
  <si>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</si>
  <si>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</si>
  <si>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</si>
  <si>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</si>
  <si>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</si>
  <si>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</si>
  <si>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</si>
  <si>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</si>
  <si>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</si>
  <si>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</si>
  <si>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</si>
  <si>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</si>
  <si>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</si>
  <si>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</si>
  <si>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</si>
  <si>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</si>
  <si>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</si>
  <si>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</si>
  <si>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</si>
  <si>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</si>
  <si>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</si>
  <si>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</si>
  <si>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</si>
  <si>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</si>
  <si>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</si>
  <si>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</si>
  <si>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</si>
  <si>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</si>
  <si>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</si>
  <si>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</si>
  <si>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</si>
  <si>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</si>
  <si>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</si>
  <si>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</si>
  <si>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</si>
  <si>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</si>
  <si>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</si>
  <si>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</si>
  <si>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</si>
  <si>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</si>
  <si>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</si>
  <si>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</si>
  <si>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</si>
  <si>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</si>
  <si>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</si>
  <si>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</si>
  <si>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</si>
  <si>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</si>
  <si>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</si>
  <si>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</si>
  <si>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</si>
  <si>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</si>
  <si>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</si>
  <si>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</si>
  <si>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</si>
  <si>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</si>
  <si>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</si>
  <si>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</si>
  <si>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</si>
  <si>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</si>
  <si>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</si>
  <si>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</si>
  <si>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</si>
  <si>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</si>
  <si>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</si>
  <si>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</si>
  <si>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</si>
  <si>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</si>
  <si>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</si>
  <si>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</si>
  <si>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</si>
  <si>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</si>
  <si>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</si>
  <si>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</si>
  <si>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</si>
  <si>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</si>
  <si>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</si>
  <si>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</si>
  <si>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</si>
  <si>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</si>
  <si>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</si>
  <si>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</si>
  <si>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</si>
  <si>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</si>
  <si>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</si>
  <si>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</si>
  <si>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</si>
  <si>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</si>
  <si>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</si>
  <si>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</si>
  <si>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</si>
  <si>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</si>
  <si>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</si>
  <si>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</si>
  <si>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</si>
  <si>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</si>
  <si>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</si>
  <si>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</si>
  <si>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</si>
  <si>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</si>
  <si>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</si>
  <si>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</si>
  <si>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</si>
  <si>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</si>
  <si>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</si>
  <si>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</si>
  <si>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</si>
  <si>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</si>
  <si>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</si>
  <si>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</si>
  <si>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</si>
  <si>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</si>
  <si>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</si>
  <si>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</si>
  <si>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</si>
  <si>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</si>
  <si>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</si>
  <si>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</si>
  <si>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</si>
  <si>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</si>
  <si>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</si>
  <si>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</si>
  <si>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</si>
  <si>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</si>
  <si>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</si>
  <si>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</si>
  <si>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</si>
  <si>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</si>
  <si>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</si>
  <si>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</si>
  <si>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</si>
  <si>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</si>
  <si>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</si>
  <si>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</si>
  <si>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</si>
  <si>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</si>
  <si>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</si>
  <si>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</si>
  <si>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</si>
  <si>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</si>
  <si>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</si>
  <si>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</si>
  <si>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</si>
  <si>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</si>
  <si>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</si>
  <si>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</si>
  <si>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</si>
  <si>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</si>
  <si>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</si>
  <si>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</si>
  <si>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</si>
  <si>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</si>
  <si>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</si>
  <si>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</si>
  <si>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</si>
  <si>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</si>
  <si>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</si>
  <si>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</si>
  <si>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</si>
  <si>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</si>
  <si>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</si>
  <si>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</si>
  <si>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</si>
  <si>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</si>
  <si>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</si>
  <si>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</si>
  <si>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</si>
  <si>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</si>
  <si>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</si>
  <si>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</si>
  <si>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</si>
  <si>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</si>
  <si>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</si>
  <si>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</si>
  <si>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</si>
  <si>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</si>
  <si>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</si>
  <si>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</si>
  <si>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</si>
  <si>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</si>
  <si>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</si>
  <si>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</si>
  <si>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</si>
  <si>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</si>
  <si>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</si>
  <si>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</si>
  <si>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</si>
  <si>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</si>
  <si>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</si>
  <si>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</si>
  <si>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</si>
  <si>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</si>
  <si>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</si>
  <si>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</si>
  <si>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</si>
  <si>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</si>
  <si>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</si>
  <si>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</si>
  <si>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</si>
  <si>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</si>
  <si>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</si>
  <si>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</si>
  <si>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</si>
  <si>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</si>
  <si>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</si>
  <si>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</si>
  <si>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</si>
  <si>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</si>
  <si>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</si>
  <si>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</si>
  <si>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</si>
  <si>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</si>
  <si>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</si>
  <si>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</si>
  <si>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</si>
  <si>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</si>
  <si>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</si>
  <si>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</si>
  <si>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</si>
  <si>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</si>
  <si>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</si>
  <si>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</si>
  <si>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</si>
  <si>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</si>
  <si>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</si>
  <si>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</si>
  <si>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</si>
  <si>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</si>
  <si>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</si>
  <si>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</si>
  <si>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</si>
  <si>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</si>
  <si>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</si>
  <si>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</si>
  <si>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</si>
  <si>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</si>
  <si>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</si>
  <si>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</si>
  <si>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</si>
  <si>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</si>
  <si>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</si>
  <si>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</si>
  <si>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</si>
  <si>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</si>
  <si>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</si>
  <si>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</si>
  <si>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</si>
  <si>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</si>
  <si>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</si>
  <si>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</si>
  <si>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</si>
  <si>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</si>
  <si>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</si>
  <si>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</si>
  <si>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</si>
  <si>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</si>
  <si>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</si>
  <si>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</si>
  <si>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</si>
  <si>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</si>
  <si>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</si>
  <si>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</si>
  <si>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</si>
  <si>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</si>
  <si>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</si>
  <si>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</si>
  <si>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</si>
  <si>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</si>
  <si>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</si>
  <si>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</si>
  <si>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</si>
  <si>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</si>
  <si>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</si>
  <si>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</si>
  <si>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</si>
  <si>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</si>
  <si>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</si>
  <si>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</si>
  <si>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</si>
  <si>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</si>
  <si>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</si>
  <si>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</si>
  <si>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</si>
  <si>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</si>
  <si>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</si>
  <si>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</si>
  <si>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</si>
  <si>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</si>
  <si>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</si>
  <si>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</si>
  <si>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</si>
  <si>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</si>
  <si>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</si>
  <si>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</si>
  <si>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</si>
  <si>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</si>
  <si>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</si>
  <si>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</si>
  <si>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</si>
  <si>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</si>
  <si>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</si>
  <si>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</si>
  <si>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</si>
  <si>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</si>
  <si>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</si>
  <si>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</si>
  <si>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</si>
  <si>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</si>
  <si>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</si>
  <si>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</si>
  <si>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</si>
  <si>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</si>
  <si>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</si>
  <si>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</si>
  <si>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</si>
  <si>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</si>
  <si>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</si>
  <si>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</si>
  <si>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</si>
  <si>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</si>
  <si>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</si>
  <si>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</si>
  <si>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</si>
  <si>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</si>
  <si>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</si>
  <si>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</si>
  <si>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</si>
  <si>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</si>
  <si>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</si>
  <si>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</si>
  <si>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</si>
  <si>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</si>
  <si>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</si>
  <si>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</si>
  <si>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</si>
  <si>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</si>
  <si>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</si>
  <si>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</si>
  <si>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</si>
  <si>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</si>
  <si>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</si>
  <si>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</si>
  <si>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</si>
  <si>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</si>
  <si>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</si>
  <si>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</si>
  <si>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</si>
  <si>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</si>
  <si>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</si>
  <si>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</si>
  <si>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</si>
  <si>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</si>
  <si>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</si>
  <si>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</si>
  <si>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</si>
  <si>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</si>
  <si>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</si>
  <si>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</si>
  <si>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</si>
  <si>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</si>
  <si>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</si>
  <si>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</si>
  <si>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</si>
  <si>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</si>
  <si>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</si>
  <si>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</si>
  <si>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</si>
  <si>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</si>
  <si>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</si>
  <si>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</si>
  <si>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</si>
  <si>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</si>
  <si>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</si>
  <si>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</si>
  <si>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</si>
  <si>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</si>
  <si>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</si>
  <si>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</si>
  <si>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</si>
  <si>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</si>
  <si>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</si>
  <si>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</si>
  <si>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</si>
  <si>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</si>
  <si>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</si>
  <si>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</si>
  <si>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</si>
  <si>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</si>
  <si>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</si>
  <si>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</si>
  <si>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</si>
  <si>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</si>
  <si>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</si>
  <si>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</si>
  <si>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</si>
  <si>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</si>
  <si>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</si>
  <si>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</si>
  <si>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</si>
  <si>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</si>
  <si>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</si>
  <si>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</si>
  <si>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</si>
  <si>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</si>
  <si>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</si>
  <si>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</si>
  <si>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</si>
  <si>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</si>
  <si>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</si>
  <si>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</si>
  <si>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</si>
  <si>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</si>
  <si>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</si>
  <si>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</si>
  <si>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</si>
  <si>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</si>
  <si>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</si>
  <si>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</si>
  <si>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</si>
  <si>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</si>
  <si>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</si>
  <si>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</si>
  <si>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</si>
  <si>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</si>
  <si>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</si>
  <si>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</si>
  <si>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</si>
  <si>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</si>
  <si>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</si>
  <si>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</si>
  <si>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</si>
  <si>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</si>
  <si>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</si>
  <si>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</si>
  <si>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</si>
  <si>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</si>
  <si>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</si>
  <si>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</si>
  <si>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</si>
  <si>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</si>
  <si>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</si>
  <si>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</si>
  <si>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</si>
  <si>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</si>
  <si>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</si>
  <si>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</si>
  <si>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</si>
  <si>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</si>
  <si>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</si>
  <si>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</si>
  <si>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</si>
  <si>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</si>
  <si>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</si>
  <si>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</si>
  <si>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</si>
  <si>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</si>
  <si>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</si>
  <si>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</si>
  <si>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</si>
  <si>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</si>
  <si>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</si>
  <si>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</si>
  <si>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</si>
  <si>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</si>
  <si>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</si>
  <si>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</si>
  <si>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</si>
  <si>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</si>
  <si>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</si>
  <si>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</si>
  <si>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</si>
  <si>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</si>
  <si>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</si>
  <si>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</si>
  <si>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</si>
  <si>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</si>
  <si>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</si>
  <si>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</si>
  <si>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</si>
  <si>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</si>
  <si>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</si>
  <si>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</si>
  <si>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</si>
  <si>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</si>
  <si>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</si>
  <si>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</si>
  <si>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</si>
  <si>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</si>
  <si>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</si>
  <si>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</si>
  <si>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</si>
  <si>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</si>
  <si>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</si>
  <si>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</si>
  <si>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</si>
  <si>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</si>
  <si>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</si>
  <si>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</si>
  <si>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</si>
  <si>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</si>
  <si>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</si>
  <si>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</si>
  <si>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</si>
  <si>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</si>
  <si>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</si>
  <si>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</si>
  <si>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</si>
  <si>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</si>
  <si>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</si>
  <si>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</si>
  <si>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</si>
  <si>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</si>
  <si>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</si>
  <si>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</si>
  <si>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</si>
  <si>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</si>
  <si>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</si>
  <si>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</si>
  <si>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</si>
  <si>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</si>
  <si>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</si>
  <si>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</si>
  <si>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</si>
  <si>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</si>
  <si>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</si>
  <si>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</si>
  <si>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</si>
  <si>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</si>
  <si>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</si>
  <si>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</si>
  <si>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</si>
  <si>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</si>
  <si>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</si>
  <si>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</si>
  <si>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</si>
  <si>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</si>
  <si>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</si>
  <si>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</si>
  <si>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</si>
  <si>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</si>
  <si>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</si>
  <si>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</si>
  <si>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</si>
  <si>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</si>
  <si>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</si>
  <si>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</si>
  <si>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</si>
  <si>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</si>
  <si>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</si>
  <si>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</si>
  <si>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</si>
  <si>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</si>
  <si>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</si>
  <si>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</si>
  <si>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</si>
  <si>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</si>
  <si>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</si>
  <si>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</si>
  <si>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</si>
  <si>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</si>
  <si>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</si>
  <si>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</si>
  <si>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</si>
  <si>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</si>
  <si>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</si>
  <si>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</si>
  <si>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</si>
  <si>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</si>
  <si>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</si>
  <si>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</si>
  <si>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</si>
  <si>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</si>
  <si>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</si>
  <si>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</si>
  <si>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</si>
  <si>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</si>
  <si>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</si>
  <si>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</si>
  <si>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</si>
  <si>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</si>
  <si>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</si>
  <si>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</si>
  <si>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</si>
  <si>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</si>
  <si>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</si>
  <si>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</si>
  <si>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</si>
  <si>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</si>
  <si>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</si>
  <si>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</si>
  <si>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</si>
  <si>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</si>
  <si>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</si>
  <si>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</si>
  <si>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</si>
  <si>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</si>
  <si>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</si>
  <si>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</si>
  <si>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</si>
  <si>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</si>
  <si>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</si>
  <si>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</si>
  <si>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</si>
  <si>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</si>
  <si>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</si>
  <si>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</si>
  <si>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</si>
  <si>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</si>
  <si>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</si>
  <si>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</si>
  <si>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</si>
  <si>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</si>
  <si>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</si>
  <si>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</si>
  <si>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</si>
  <si>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</si>
  <si>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</si>
  <si>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</si>
  <si>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</si>
  <si>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</si>
  <si>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</si>
  <si>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</si>
  <si>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</si>
  <si>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</si>
  <si>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</si>
  <si>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</si>
  <si>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</si>
  <si>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</si>
  <si>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</si>
  <si>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</si>
  <si>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</si>
  <si>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</si>
  <si>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</si>
  <si>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</si>
  <si>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</si>
  <si>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</si>
  <si>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</si>
  <si>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</si>
  <si>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</si>
  <si>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</si>
  <si>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</si>
  <si>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</si>
  <si>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</si>
  <si>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</si>
  <si>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</si>
  <si>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</si>
  <si>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</si>
  <si>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</si>
  <si>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</si>
  <si>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</si>
  <si>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</si>
  <si>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</si>
  <si>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</si>
  <si>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</si>
  <si>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</si>
  <si>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</si>
  <si>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</si>
  <si>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</si>
  <si>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</si>
  <si>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</si>
  <si>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</si>
  <si>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</si>
  <si>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</si>
  <si>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</si>
  <si>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2021-5-05003792020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</si>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</sst>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2" zoomScale="66" zoomScaleNormal="66" zoomScaleSheetLayoutView="40" zoomScalePageLayoutView="40" workbookViewId="0">
      <selection activeCell="H34" sqref="H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2716</v>
      </c>
      <c r="D15" s="35"/>
      <c r="E15" s="35"/>
      <c r="F15" s="5"/>
      <c r="G15" s="32" t="s">
        <v>1168</v>
      </c>
      <c r="H15" s="102" t="s">
        <v>36</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36</v>
      </c>
      <c r="J20" s="139" t="s">
        <v>159</v>
      </c>
      <c r="K20" s="140">
        <v>876061690</v>
      </c>
      <c r="L20" s="141"/>
      <c r="M20" s="141">
        <v>44561</v>
      </c>
      <c r="N20" s="125">
        <f>+(M20-L20)/30</f>
        <v>1485.3666666666666</v>
      </c>
      <c r="O20" s="128"/>
      <c r="U20" s="124"/>
      <c r="V20" s="104">
        <f ca="1">NOW()</f>
        <v>44194.671996180557</v>
      </c>
      <c r="W20" s="104">
        <f ca="1">NOW()</f>
        <v>44194.671996180557</v>
      </c>
    </row>
    <row r="21" spans="1:23" ht="30" customHeight="1" outlineLevel="1" x14ac:dyDescent="0.3">
      <c r="A21" s="9"/>
      <c r="B21" s="70"/>
      <c r="C21" s="5"/>
      <c r="D21" s="5"/>
      <c r="E21" s="5"/>
      <c r="F21" s="5"/>
      <c r="G21" s="5"/>
      <c r="H21" s="69"/>
      <c r="I21" s="138" t="s">
        <v>36</v>
      </c>
      <c r="J21" s="139" t="s">
        <v>97</v>
      </c>
      <c r="K21" s="140">
        <v>876061690</v>
      </c>
      <c r="L21" s="141"/>
      <c r="M21" s="141">
        <v>44561</v>
      </c>
      <c r="N21" s="125">
        <f t="shared" ref="N21:N35" si="0">+(M21-L21)/30</f>
        <v>1485.3666666666666</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2717</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2680</v>
      </c>
      <c r="E59" s="170">
        <v>43799</v>
      </c>
      <c r="F59" s="170">
        <v>43921</v>
      </c>
      <c r="G59" s="149">
        <f t="shared" si="3"/>
        <v>4.0666666666666664</v>
      </c>
      <c r="H59" s="115" t="s">
        <v>2682</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2676</v>
      </c>
      <c r="C60" s="116" t="s">
        <v>31</v>
      </c>
      <c r="D60" s="114" t="s">
        <v>2681</v>
      </c>
      <c r="E60" s="170">
        <v>43797</v>
      </c>
      <c r="F60" s="170">
        <v>43921</v>
      </c>
      <c r="G60" s="149">
        <f t="shared" si="3"/>
        <v>4.1333333333333337</v>
      </c>
      <c r="H60" s="115" t="s">
        <v>2683</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2676</v>
      </c>
      <c r="C61" s="116" t="s">
        <v>31</v>
      </c>
      <c r="D61" s="114" t="s">
        <v>2681</v>
      </c>
      <c r="E61" s="170">
        <v>43797</v>
      </c>
      <c r="F61" s="170">
        <v>43921</v>
      </c>
      <c r="G61" s="149">
        <f t="shared" si="3"/>
        <v>4.1333333333333337</v>
      </c>
      <c r="H61" s="115" t="s">
        <v>2683</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2681</v>
      </c>
      <c r="E62" s="170">
        <v>43797</v>
      </c>
      <c r="F62" s="170">
        <v>43921</v>
      </c>
      <c r="G62" s="149">
        <f t="shared" si="3"/>
        <v>4.1333333333333337</v>
      </c>
      <c r="H62" s="115" t="s">
        <v>2683</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2681</v>
      </c>
      <c r="E63" s="170">
        <v>43797</v>
      </c>
      <c r="F63" s="170">
        <v>43921</v>
      </c>
      <c r="G63" s="149">
        <f t="shared" si="3"/>
        <v>4.1333333333333337</v>
      </c>
      <c r="H63" s="115" t="s">
        <v>2683</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2681</v>
      </c>
      <c r="E64" s="170">
        <v>43797</v>
      </c>
      <c r="F64" s="170">
        <v>43921</v>
      </c>
      <c r="G64" s="149">
        <f t="shared" si="3"/>
        <v>4.1333333333333337</v>
      </c>
      <c r="H64" s="115" t="s">
        <v>2683</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2684</v>
      </c>
      <c r="E65" s="170">
        <v>43449</v>
      </c>
      <c r="F65" s="170">
        <v>43921</v>
      </c>
      <c r="G65" s="149">
        <f t="shared" si="3"/>
        <v>15.733333333333333</v>
      </c>
      <c r="H65" s="64" t="s">
        <v>2685</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2684</v>
      </c>
      <c r="E66" s="170">
        <v>43449</v>
      </c>
      <c r="F66" s="170">
        <v>43921</v>
      </c>
      <c r="G66" s="149">
        <f t="shared" si="3"/>
        <v>15.733333333333333</v>
      </c>
      <c r="H66" s="64" t="s">
        <v>2685</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2686</v>
      </c>
      <c r="E67" s="170">
        <v>43484</v>
      </c>
      <c r="F67" s="170">
        <v>43812</v>
      </c>
      <c r="G67" s="149">
        <f t="shared" si="3"/>
        <v>10.933333333333334</v>
      </c>
      <c r="H67" s="115" t="s">
        <v>2687</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2688</v>
      </c>
      <c r="E68" s="170">
        <v>43449</v>
      </c>
      <c r="F68" s="170">
        <v>43799</v>
      </c>
      <c r="G68" s="149">
        <f t="shared" si="3"/>
        <v>11.666666666666666</v>
      </c>
      <c r="H68" s="115" t="s">
        <v>2682</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2689</v>
      </c>
      <c r="E69" s="170">
        <v>43484</v>
      </c>
      <c r="F69" s="170">
        <v>43812</v>
      </c>
      <c r="G69" s="149">
        <f t="shared" si="3"/>
        <v>10.933333333333334</v>
      </c>
      <c r="H69" s="115" t="s">
        <v>2690</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2691</v>
      </c>
      <c r="E70" s="170">
        <v>43449</v>
      </c>
      <c r="F70" s="170">
        <v>43799</v>
      </c>
      <c r="G70" s="149">
        <f t="shared" si="3"/>
        <v>11.666666666666666</v>
      </c>
      <c r="H70" s="115" t="s">
        <v>2683</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2691</v>
      </c>
      <c r="E71" s="170">
        <v>43449</v>
      </c>
      <c r="F71" s="170">
        <v>43799</v>
      </c>
      <c r="G71" s="149">
        <f t="shared" si="3"/>
        <v>11.666666666666666</v>
      </c>
      <c r="H71" s="115" t="s">
        <v>2683</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2691</v>
      </c>
      <c r="E72" s="170">
        <v>43449</v>
      </c>
      <c r="F72" s="170">
        <v>43799</v>
      </c>
      <c r="G72" s="149">
        <f t="shared" si="3"/>
        <v>11.666666666666666</v>
      </c>
      <c r="H72" s="115" t="s">
        <v>2683</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2691</v>
      </c>
      <c r="E73" s="170">
        <v>43449</v>
      </c>
      <c r="F73" s="170">
        <v>43799</v>
      </c>
      <c r="G73" s="149">
        <f t="shared" si="3"/>
        <v>11.666666666666666</v>
      </c>
      <c r="H73" s="115" t="s">
        <v>2683</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2691</v>
      </c>
      <c r="E74" s="170">
        <v>43449</v>
      </c>
      <c r="F74" s="170">
        <v>43799</v>
      </c>
      <c r="G74" s="149">
        <f t="shared" si="3"/>
        <v>11.666666666666666</v>
      </c>
      <c r="H74" s="115" t="s">
        <v>2683</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2692</v>
      </c>
      <c r="E75" s="170">
        <v>43308</v>
      </c>
      <c r="F75" s="170">
        <v>43449</v>
      </c>
      <c r="G75" s="149">
        <f t="shared" si="3"/>
        <v>4.7</v>
      </c>
      <c r="H75" s="115" t="s">
        <v>2683</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2692</v>
      </c>
      <c r="E76" s="170">
        <v>43308</v>
      </c>
      <c r="F76" s="170">
        <v>43449</v>
      </c>
      <c r="G76" s="149">
        <f t="shared" si="3"/>
        <v>4.7</v>
      </c>
      <c r="H76" s="115" t="s">
        <v>2683</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2692</v>
      </c>
      <c r="E77" s="170">
        <v>43308</v>
      </c>
      <c r="F77" s="170">
        <v>43449</v>
      </c>
      <c r="G77" s="149">
        <f t="shared" si="3"/>
        <v>4.7</v>
      </c>
      <c r="H77" s="115" t="s">
        <v>2683</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2692</v>
      </c>
      <c r="E78" s="170">
        <v>43308</v>
      </c>
      <c r="F78" s="170">
        <v>43449</v>
      </c>
      <c r="G78" s="149">
        <f t="shared" si="3"/>
        <v>4.7</v>
      </c>
      <c r="H78" s="115" t="s">
        <v>2683</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2692</v>
      </c>
      <c r="E79" s="170">
        <v>43308</v>
      </c>
      <c r="F79" s="170">
        <v>43449</v>
      </c>
      <c r="G79" s="149">
        <f t="shared" si="3"/>
        <v>4.7</v>
      </c>
      <c r="H79" s="115" t="s">
        <v>2683</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2693</v>
      </c>
      <c r="E80" s="170">
        <v>43403</v>
      </c>
      <c r="F80" s="170">
        <v>43445</v>
      </c>
      <c r="G80" s="149">
        <f t="shared" si="3"/>
        <v>1.4</v>
      </c>
      <c r="H80" s="115" t="s">
        <v>2685</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2684</v>
      </c>
      <c r="E81" s="170">
        <v>43222</v>
      </c>
      <c r="F81" s="170">
        <v>43404</v>
      </c>
      <c r="G81" s="149">
        <f t="shared" si="3"/>
        <v>6.0666666666666664</v>
      </c>
      <c r="H81" s="115" t="s">
        <v>2685</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2694</v>
      </c>
      <c r="E82" s="135">
        <v>43308</v>
      </c>
      <c r="F82" s="135">
        <v>43449</v>
      </c>
      <c r="G82" s="149">
        <f t="shared" si="3"/>
        <v>4.7</v>
      </c>
      <c r="H82" s="115" t="s">
        <v>2685</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2694</v>
      </c>
      <c r="E83" s="135">
        <v>43308</v>
      </c>
      <c r="F83" s="135">
        <v>43449</v>
      </c>
      <c r="G83" s="149">
        <f t="shared" si="3"/>
        <v>4.7</v>
      </c>
      <c r="H83" s="115" t="s">
        <v>2685</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2695</v>
      </c>
      <c r="E84" s="135">
        <v>43080</v>
      </c>
      <c r="F84" s="135">
        <v>43404</v>
      </c>
      <c r="G84" s="149">
        <f t="shared" si="3"/>
        <v>10.8</v>
      </c>
      <c r="H84" s="115" t="s">
        <v>2690</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2681</v>
      </c>
      <c r="E85" s="170">
        <v>43403</v>
      </c>
      <c r="F85" s="170">
        <v>43442</v>
      </c>
      <c r="G85" s="149">
        <f t="shared" si="3"/>
        <v>1.3</v>
      </c>
      <c r="H85" s="115" t="s">
        <v>2690</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2696</v>
      </c>
      <c r="E86" s="135">
        <v>43222</v>
      </c>
      <c r="F86" s="135">
        <v>43312</v>
      </c>
      <c r="G86" s="149">
        <f t="shared" si="3"/>
        <v>3</v>
      </c>
      <c r="H86" s="115" t="s">
        <v>2697</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2698</v>
      </c>
      <c r="E87" s="135">
        <v>42926</v>
      </c>
      <c r="F87" s="135">
        <v>43084</v>
      </c>
      <c r="G87" s="149">
        <f t="shared" si="3"/>
        <v>5.2666666666666666</v>
      </c>
      <c r="H87" s="115" t="s">
        <v>2690</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2708</v>
      </c>
      <c r="C88" s="116" t="s">
        <v>32</v>
      </c>
      <c r="D88" s="114" t="s">
        <v>2699</v>
      </c>
      <c r="E88" s="170">
        <v>42156</v>
      </c>
      <c r="F88" s="170">
        <v>42719</v>
      </c>
      <c r="G88" s="149">
        <f t="shared" si="3"/>
        <v>18.766666666666666</v>
      </c>
      <c r="H88" s="115" t="s">
        <v>2705</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2709</v>
      </c>
      <c r="C89" s="116" t="s">
        <v>31</v>
      </c>
      <c r="D89" s="114" t="s">
        <v>2700</v>
      </c>
      <c r="E89" s="170">
        <v>42557</v>
      </c>
      <c r="F89" s="170">
        <v>42674</v>
      </c>
      <c r="G89" s="149">
        <f t="shared" si="3"/>
        <v>3.9</v>
      </c>
      <c r="H89" s="115" t="s">
        <v>2706</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2700</v>
      </c>
      <c r="E90" s="170">
        <v>42557</v>
      </c>
      <c r="F90" s="170">
        <v>42674</v>
      </c>
      <c r="G90" s="149">
        <f t="shared" si="3"/>
        <v>3.9</v>
      </c>
      <c r="H90" s="115" t="s">
        <v>2706</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2700</v>
      </c>
      <c r="E91" s="170">
        <v>42557</v>
      </c>
      <c r="F91" s="170">
        <v>42674</v>
      </c>
      <c r="G91" s="149">
        <f t="shared" si="3"/>
        <v>3.9</v>
      </c>
      <c r="H91" s="115" t="s">
        <v>2706</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2700</v>
      </c>
      <c r="E92" s="170">
        <v>42557</v>
      </c>
      <c r="F92" s="170">
        <v>42674</v>
      </c>
      <c r="G92" s="149">
        <f t="shared" si="3"/>
        <v>3.9</v>
      </c>
      <c r="H92" s="115" t="s">
        <v>2706</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2700</v>
      </c>
      <c r="E93" s="170">
        <v>42557</v>
      </c>
      <c r="F93" s="170">
        <v>42674</v>
      </c>
      <c r="G93" s="149">
        <f t="shared" si="3"/>
        <v>3.9</v>
      </c>
      <c r="H93" s="115" t="s">
        <v>2706</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2701</v>
      </c>
      <c r="E94" s="170">
        <v>42398</v>
      </c>
      <c r="F94" s="170">
        <v>42674</v>
      </c>
      <c r="G94" s="149">
        <f t="shared" si="3"/>
        <v>9.1999999999999993</v>
      </c>
      <c r="H94" s="115" t="s">
        <v>2682</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2701</v>
      </c>
      <c r="E95" s="170">
        <v>42398</v>
      </c>
      <c r="F95" s="170">
        <v>42674</v>
      </c>
      <c r="G95" s="149">
        <f t="shared" si="3"/>
        <v>9.1999999999999993</v>
      </c>
      <c r="H95" s="115" t="s">
        <v>2682</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2701</v>
      </c>
      <c r="E96" s="170">
        <v>42398</v>
      </c>
      <c r="F96" s="170">
        <v>42674</v>
      </c>
      <c r="G96" s="149">
        <f t="shared" si="3"/>
        <v>9.1999999999999993</v>
      </c>
      <c r="H96" s="115" t="s">
        <v>2682</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2702</v>
      </c>
      <c r="E97" s="170">
        <v>42398</v>
      </c>
      <c r="F97" s="170">
        <v>42551</v>
      </c>
      <c r="G97" s="149">
        <f t="shared" si="3"/>
        <v>5.0999999999999996</v>
      </c>
      <c r="H97" s="115" t="s">
        <v>2706</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2702</v>
      </c>
      <c r="E98" s="170">
        <v>42398</v>
      </c>
      <c r="F98" s="170">
        <v>42551</v>
      </c>
      <c r="G98" s="149">
        <f t="shared" si="3"/>
        <v>5.0999999999999996</v>
      </c>
      <c r="H98" s="115" t="s">
        <v>2706</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2702</v>
      </c>
      <c r="E99" s="170">
        <v>42398</v>
      </c>
      <c r="F99" s="170">
        <v>42551</v>
      </c>
      <c r="G99" s="149">
        <f t="shared" si="3"/>
        <v>5.0999999999999996</v>
      </c>
      <c r="H99" s="115" t="s">
        <v>2706</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2702</v>
      </c>
      <c r="E100" s="170">
        <v>42398</v>
      </c>
      <c r="F100" s="170">
        <v>42551</v>
      </c>
      <c r="G100" s="149">
        <f t="shared" si="3"/>
        <v>5.0999999999999996</v>
      </c>
      <c r="H100" s="115" t="s">
        <v>2706</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2702</v>
      </c>
      <c r="E101" s="170">
        <v>42398</v>
      </c>
      <c r="F101" s="170">
        <v>42551</v>
      </c>
      <c r="G101" s="149">
        <f t="shared" si="3"/>
        <v>5.0999999999999996</v>
      </c>
      <c r="H101" s="115" t="s">
        <v>2706</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2708</v>
      </c>
      <c r="C102" s="116" t="s">
        <v>32</v>
      </c>
      <c r="D102" s="114" t="s">
        <v>2703</v>
      </c>
      <c r="E102" s="170">
        <v>41671</v>
      </c>
      <c r="F102" s="170">
        <v>42003</v>
      </c>
      <c r="G102" s="149">
        <f t="shared" si="3"/>
        <v>11.066666666666666</v>
      </c>
      <c r="H102" s="171" t="s">
        <v>2707</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2708</v>
      </c>
      <c r="C103" s="116" t="s">
        <v>32</v>
      </c>
      <c r="D103" s="114" t="s">
        <v>2704</v>
      </c>
      <c r="E103" s="170">
        <v>41183</v>
      </c>
      <c r="F103" s="170">
        <v>41578</v>
      </c>
      <c r="G103" s="149">
        <f t="shared" si="3"/>
        <v>13.166666666666666</v>
      </c>
      <c r="H103" s="171" t="s">
        <v>2707</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2710</v>
      </c>
      <c r="E104" s="135">
        <v>42583</v>
      </c>
      <c r="F104" s="135">
        <v>42674</v>
      </c>
      <c r="G104" s="149">
        <f t="shared" si="3"/>
        <v>3.0333333333333332</v>
      </c>
      <c r="H104" s="115" t="s">
        <v>2706</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2710</v>
      </c>
      <c r="E105" s="135">
        <v>42583</v>
      </c>
      <c r="F105" s="135">
        <v>42674</v>
      </c>
      <c r="G105" s="149">
        <f t="shared" si="3"/>
        <v>3.0333333333333332</v>
      </c>
      <c r="H105" s="115" t="s">
        <v>2706</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2710</v>
      </c>
      <c r="E106" s="135">
        <v>42583</v>
      </c>
      <c r="F106" s="135">
        <v>42674</v>
      </c>
      <c r="G106" s="149">
        <f t="shared" si="3"/>
        <v>3.0333333333333332</v>
      </c>
      <c r="H106" s="115" t="s">
        <v>2706</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2710</v>
      </c>
      <c r="E107" s="135">
        <v>42583</v>
      </c>
      <c r="F107" s="135">
        <v>42674</v>
      </c>
      <c r="G107" s="149">
        <f t="shared" si="3"/>
        <v>3.0333333333333332</v>
      </c>
      <c r="H107" s="115" t="s">
        <v>2706</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2711</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2711</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2711</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2711</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0.01</v>
      </c>
      <c r="G179" s="154">
        <f>IF(F179&gt;0,SUM(E179+F179),"")</f>
        <v>0.03</v>
      </c>
      <c r="H179" s="5"/>
      <c r="I179" s="218" t="s">
        <v>2670</v>
      </c>
      <c r="J179" s="218"/>
      <c r="K179" s="218"/>
      <c r="L179" s="218"/>
      <c r="M179" s="161">
        <v>0.02</v>
      </c>
      <c r="O179" s="8"/>
      <c r="Q179" s="19"/>
      <c r="R179" s="148">
        <f>IF(M179&gt;0,SUM(L179+M179),"")</f>
        <v>0.02</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52563701.399999999</v>
      </c>
      <c r="F185" s="91"/>
      <c r="G185" s="92"/>
      <c r="H185" s="87"/>
      <c r="I185" s="89" t="s">
        <v>2627</v>
      </c>
      <c r="J185" s="155">
        <f>+SUM(M179:M183)</f>
        <v>0.02</v>
      </c>
      <c r="K185" s="199" t="s">
        <v>2628</v>
      </c>
      <c r="L185" s="199"/>
      <c r="M185" s="93">
        <f>+J185*(SUM(K20:K35))</f>
        <v>35042467.600000001</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2712</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2713</v>
      </c>
      <c r="J211" s="27" t="s">
        <v>2622</v>
      </c>
      <c r="K211" s="173" t="s">
        <v>2713</v>
      </c>
      <c r="L211" s="21"/>
      <c r="M211" s="21"/>
      <c r="N211" s="21"/>
      <c r="O211" s="8"/>
    </row>
    <row r="212" spans="1:15" x14ac:dyDescent="0.3">
      <c r="A212" s="9"/>
      <c r="B212" s="27" t="s">
        <v>2619</v>
      </c>
      <c r="C212" s="137" t="s">
        <v>2712</v>
      </c>
      <c r="D212" s="21"/>
      <c r="G212" s="27" t="s">
        <v>2621</v>
      </c>
      <c r="H212" s="173" t="s">
        <v>2715</v>
      </c>
      <c r="J212" s="27" t="s">
        <v>2623</v>
      </c>
      <c r="K212" s="173"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2020-12-29T21:07:51Z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