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
    </mc:Choice>
  </mc:AlternateContent>
  <xr:revisionPtr revIDLastSave="0" documentId="13_ncr:1_{556005A6-6EF7-45F4-AD36-5CBC381769B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<sst xmlns="http://schemas.openxmlformats.org/spreadsheetml/2006/main" count="3081" uniqueCount="2698">
  <si>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</si>
  <si>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</si>
  <si>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</si>
  <si>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</si>
  <si>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</si>
  <si>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</si>
  <si>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</si>
  <si>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</si>
  <si>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</si>
  <si>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</si>
  <si>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</si>
  <si>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</si>
  <si>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</si>
  <si>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</si>
  <si>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</si>
  <si>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</si>
  <si>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</si>
  <si>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</si>
  <si>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</si>
  <si>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</si>
  <si>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</si>
  <si>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</si>
  <si>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</si>
  <si>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</si>
  <si>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</si>
  <si>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</si>
  <si>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</si>
  <si>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</si>
  <si>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</si>
  <si>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</si>
  <si>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</si>
  <si>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</si>
  <si>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</si>
  <si>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</si>
  <si>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</si>
  <si>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</si>
  <si>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</si>
  <si>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</si>
  <si>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</si>
  <si>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</si>
  <si>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</si>
  <si>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</si>
  <si>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</si>
  <si>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</si>
  <si>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</si>
  <si>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</si>
  <si>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</si>
  <si>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</si>
  <si>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</si>
  <si>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</si>
  <si>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</si>
  <si>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</si>
  <si>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</si>
  <si>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</si>
  <si>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</si>
  <si>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</si>
  <si>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</si>
  <si>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</si>
  <si>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</si>
  <si>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</si>
  <si>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</si>
  <si>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</si>
  <si>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</si>
  <si>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</si>
  <si>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</si>
  <si>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</si>
  <si>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</si>
  <si>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</si>
  <si>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</si>
  <si>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</si>
  <si>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</si>
  <si>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</si>
  <si>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</si>
  <si>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</si>
  <si>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</si>
  <si>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</si>
  <si>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</si>
  <si>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</si>
  <si>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</si>
  <si>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</si>
  <si>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</si>
  <si>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</si>
  <si>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</si>
  <si>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</si>
  <si>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</si>
  <si>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</si>
  <si>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</si>
  <si>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</si>
  <si>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</si>
  <si>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</si>
  <si>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</si>
  <si>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</si>
  <si>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</si>
  <si>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</si>
  <si>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</si>
  <si>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</si>
  <si>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</si>
  <si>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</si>
  <si>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</si>
  <si>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</si>
  <si>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</si>
  <si>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</si>
  <si>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</si>
  <si>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</si>
  <si>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</si>
  <si>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</si>
  <si>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</si>
  <si>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</si>
  <si>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</si>
  <si>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</si>
  <si>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</si>
  <si>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</si>
  <si>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</si>
  <si>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</si>
  <si>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</si>
  <si>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</si>
  <si>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</si>
  <si>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</si>
  <si>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</si>
  <si>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</si>
  <si>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</si>
  <si>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</si>
  <si>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</si>
  <si>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</si>
  <si>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</si>
  <si>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</si>
  <si>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</si>
  <si>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</si>
  <si>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</si>
  <si>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</si>
  <si>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</si>
  <si>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</si>
  <si>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</si>
  <si>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</si>
  <si>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</si>
  <si>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</si>
  <si>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</si>
  <si>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</si>
  <si>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</si>
  <si>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</si>
  <si>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</si>
  <si>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</si>
  <si>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</si>
  <si>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</si>
  <si>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</si>
  <si>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</si>
  <si>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</si>
  <si>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</si>
  <si>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</si>
  <si>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</si>
  <si>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</si>
  <si>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</si>
  <si>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</si>
  <si>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</si>
  <si>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</si>
  <si>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</si>
  <si>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</si>
  <si>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</si>
  <si>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</si>
  <si>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</si>
  <si>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</si>
  <si>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</si>
  <si>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</si>
  <si>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</si>
  <si>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</si>
  <si>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</si>
  <si>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</si>
  <si>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</si>
  <si>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</si>
  <si>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</si>
  <si>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</si>
  <si>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</si>
  <si>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</si>
  <si>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</si>
  <si>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</si>
  <si>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</si>
  <si>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</si>
  <si>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</si>
  <si>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</si>
  <si>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</si>
  <si>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</si>
  <si>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</si>
  <si>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</si>
  <si>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</si>
  <si>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</si>
  <si>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</si>
  <si>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</si>
  <si>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</si>
  <si>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</si>
  <si>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</si>
  <si>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</si>
  <si>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</si>
  <si>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</si>
  <si>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</si>
  <si>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</si>
  <si>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</si>
  <si>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</si>
  <si>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</si>
  <si>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</si>
  <si>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</si>
  <si>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</si>
  <si>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</si>
  <si>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</si>
  <si>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</si>
  <si>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</si>
  <si>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</si>
  <si>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</si>
  <si>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</si>
  <si>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</si>
  <si>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</si>
  <si>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</si>
  <si>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</si>
  <si>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</si>
  <si>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</si>
  <si>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</si>
  <si>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</si>
  <si>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</si>
  <si>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</si>
  <si>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</si>
  <si>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</si>
  <si>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</si>
  <si>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</si>
  <si>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</si>
  <si>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</si>
  <si>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</si>
  <si>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</si>
  <si>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</si>
  <si>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</si>
  <si>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</si>
  <si>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</si>
  <si>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</si>
  <si>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</si>
  <si>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</si>
  <si>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</si>
  <si>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</si>
  <si>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</si>
  <si>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</si>
  <si>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</si>
  <si>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</si>
  <si>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</si>
  <si>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</si>
  <si>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</si>
  <si>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</si>
  <si>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</si>
  <si>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</si>
  <si>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</si>
  <si>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</si>
  <si>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</si>
  <si>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</si>
  <si>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</si>
  <si>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</si>
  <si>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</si>
  <si>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</si>
  <si>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</si>
  <si>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</si>
  <si>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</si>
  <si>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</si>
  <si>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</si>
  <si>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</si>
  <si>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</si>
  <si>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</si>
  <si>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</si>
  <si>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</si>
  <si>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</si>
  <si>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</si>
  <si>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</si>
  <si>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</si>
  <si>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</si>
  <si>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</si>
  <si>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</si>
  <si>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</si>
  <si>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</si>
  <si>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</si>
  <si>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</si>
  <si>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</si>
  <si>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</si>
  <si>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</si>
  <si>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</si>
  <si>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</si>
  <si>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</si>
  <si>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</si>
  <si>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</si>
  <si>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</si>
  <si>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</si>
  <si>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</si>
  <si>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</si>
  <si>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</si>
  <si>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</si>
  <si>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</si>
  <si>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</si>
  <si>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</si>
  <si>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</si>
  <si>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</si>
  <si>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</si>
  <si>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</si>
  <si>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</si>
  <si>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</si>
  <si>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</si>
  <si>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</si>
  <si>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</si>
  <si>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</si>
  <si>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</si>
  <si>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</si>
  <si>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</si>
  <si>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</si>
  <si>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</si>
  <si>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</si>
  <si>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</si>
  <si>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</si>
  <si>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</si>
  <si>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</si>
  <si>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</si>
  <si>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</si>
  <si>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</si>
  <si>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</si>
  <si>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</si>
  <si>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</si>
  <si>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</si>
  <si>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</si>
  <si>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</si>
  <si>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</si>
  <si>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</si>
  <si>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</si>
  <si>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</si>
  <si>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</si>
  <si>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</si>
  <si>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</si>
  <si>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</si>
  <si>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</si>
  <si>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</si>
  <si>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</si>
  <si>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</si>
  <si>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</si>
  <si>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</si>
  <si>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</si>
  <si>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</si>
  <si>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</si>
  <si>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</si>
  <si>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</si>
  <si>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</si>
  <si>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</si>
  <si>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</si>
  <si>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</si>
  <si>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</si>
  <si>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</si>
  <si>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</si>
  <si>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</si>
  <si>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</si>
  <si>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</si>
  <si>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</si>
  <si>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</si>
  <si>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</si>
  <si>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</si>
  <si>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</si>
  <si>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</si>
  <si>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</si>
  <si>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</si>
  <si>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</si>
  <si>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</si>
  <si>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</si>
  <si>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</si>
  <si>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</si>
  <si>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</si>
  <si>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</si>
  <si>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</si>
  <si>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</si>
  <si>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</si>
  <si>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</si>
  <si>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</si>
  <si>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</si>
  <si>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</si>
  <si>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</si>
  <si>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</si>
  <si>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</si>
  <si>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</si>
  <si>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</si>
  <si>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</si>
  <si>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</si>
  <si>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</si>
  <si>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</si>
  <si>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</si>
  <si>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</si>
  <si>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</si>
  <si>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</si>
  <si>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</si>
  <si>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</si>
  <si>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</si>
  <si>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</si>
  <si>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</si>
  <si>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</si>
  <si>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</si>
  <si>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</si>
  <si>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</si>
  <si>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</si>
  <si>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</si>
  <si>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</si>
  <si>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</si>
  <si>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</si>
  <si>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</si>
  <si>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</si>
  <si>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</si>
  <si>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</si>
  <si>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</si>
  <si>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</si>
  <si>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</si>
  <si>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</si>
  <si>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</si>
  <si>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</si>
  <si>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</si>
  <si>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</si>
  <si>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</si>
  <si>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</si>
  <si>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</si>
  <si>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</si>
  <si>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</si>
  <si>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</si>
  <si>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</si>
  <si>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</si>
  <si>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</si>
  <si>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</si>
  <si>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</si>
  <si>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</si>
  <si>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</si>
  <si>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</si>
  <si>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</si>
  <si>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</si>
  <si>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</si>
  <si>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</si>
  <si>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</si>
  <si>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</si>
  <si>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</si>
  <si>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</si>
  <si>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</si>
  <si>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</si>
  <si>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</si>
  <si>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</si>
  <si>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</si>
  <si>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</si>
  <si>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</si>
  <si>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</si>
  <si>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</si>
  <si>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</si>
  <si>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</si>
  <si>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</si>
  <si>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</si>
  <si>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</si>
  <si>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</si>
  <si>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</si>
  <si>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</si>
  <si>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</si>
  <si>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</si>
  <si>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</si>
  <si>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</si>
  <si>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</si>
  <si>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</si>
  <si>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</si>
  <si>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</si>
  <si>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</si>
  <si>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</si>
  <si>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</si>
  <si>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</si>
  <si>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</si>
  <si>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</si>
  <si>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</si>
  <si>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</si>
  <si>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</si>
  <si>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</si>
  <si>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</si>
  <si>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</si>
  <si>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</si>
  <si>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</si>
  <si>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</si>
  <si>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</si>
  <si>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</si>
  <si>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</si>
  <si>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</si>
  <si>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</si>
  <si>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</si>
  <si>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</si>
  <si>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</si>
  <si>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</si>
  <si>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</si>
  <si>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</si>
  <si>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</si>
  <si>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</si>
  <si>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</si>
  <si>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</si>
  <si>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</si>
  <si>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</si>
  <si>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</si>
  <si>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</si>
  <si>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</si>
  <si>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</si>
  <si>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</si>
  <si>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</si>
  <si>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</si>
  <si>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</si>
  <si>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</si>
  <si>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</si>
  <si>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</si>
  <si>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</si>
  <si>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</si>
  <si>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</si>
  <si>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</si>
  <si>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</si>
  <si>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</si>
  <si>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</si>
  <si>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</si>
  <si>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</si>
  <si>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</si>
  <si>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</si>
  <si>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</si>
  <si>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</si>
  <si>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</si>
  <si>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</si>
  <si>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</si>
  <si>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</si>
  <si>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</si>
  <si>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</si>
  <si>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</si>
  <si>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</si>
  <si>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</si>
  <si>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</si>
  <si>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</si>
  <si>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</si>
  <si>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</si>
  <si>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</si>
  <si>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</si>
  <si>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</si>
  <si>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</si>
  <si>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</si>
  <si>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</si>
  <si>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</si>
  <si>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</si>
  <si>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</si>
  <si>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</si>
  <si>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</si>
  <si>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</si>
  <si>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</si>
  <si>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</si>
  <si>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</si>
  <si>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</si>
  <si>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</si>
  <si>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</si>
  <si>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</si>
  <si>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</si>
  <si>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</si>
  <si>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</si>
  <si>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</si>
  <si>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</si>
  <si>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</si>
  <si>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</si>
  <si>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</si>
  <si>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</si>
  <si>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</si>
  <si>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</si>
  <si>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</si>
  <si>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</si>
  <si>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</si>
  <si>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</si>
  <si>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</si>
  <si>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</si>
  <si>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</si>
  <si>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</si>
  <si>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</si>
  <si>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</si>
  <si>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</si>
  <si>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</si>
  <si>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</si>
  <si>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</si>
  <si>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</si>
  <si>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</si>
  <si>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</si>
  <si>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</si>
  <si>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</si>
  <si>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</si>
  <si>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</si>
  <si>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</si>
  <si>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</si>
  <si>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</si>
  <si>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</si>
  <si>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</si>
  <si>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</si>
  <si>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</si>
  <si>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</si>
  <si>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</si>
  <si>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</si>
  <si>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</si>
  <si>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</si>
  <si>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</si>
  <si>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</si>
  <si>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</si>
  <si>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</si>
  <si>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</si>
  <si>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</si>
  <si>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</si>
  <si>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</si>
  <si>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</si>
  <si>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</si>
  <si>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</si>
  <si>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</si>
  <si>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</si>
  <si>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</si>
  <si>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</si>
  <si>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</si>
  <si>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</si>
  <si>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</si>
  <si>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</si>
  <si>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</si>
  <si>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</si>
  <si>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</si>
  <si>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</si>
  <si>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</si>
  <si>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</si>
  <si>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</si>
  <si>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</si>
  <si>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</si>
  <si>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</si>
  <si>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</si>
  <si>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</si>
  <si>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</si>
  <si>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</si>
  <si>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</si>
  <si>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</si>
  <si>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</si>
  <si>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</si>
  <si>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</si>
  <si>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</si>
  <si>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</si>
  <si>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</si>
  <si>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</si>
  <si>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</si>
  <si>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</si>
  <si>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</si>
  <si>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</si>
  <si>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</si>
  <si>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</si>
  <si>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</si>
  <si>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</si>
  <si>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</si>
  <si>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</si>
  <si>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</si>
  <si>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</si>
  <si>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</si>
  <si>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</si>
  <si>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</si>
  <si>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</si>
  <si>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</si>
  <si>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</si>
  <si>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</si>
  <si>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</si>
  <si>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</si>
  <si>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</si>
  <si>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</si>
  <si>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</si>
  <si>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</si>
  <si>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</si>
  <si>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</si>
  <si>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</si>
  <si>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</si>
  <si>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</si>
  <si>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</si>
  <si>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</si>
  <si>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</si>
  <si>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</si>
  <si>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</si>
  <si>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</si>
  <si>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</si>
  <si>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</si>
  <si>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</si>
  <si>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</si>
  <si>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</si>
  <si>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</si>
  <si>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</si>
  <si>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</si>
  <si>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</si>
  <si>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</si>
  <si>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</si>
  <si>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</si>
  <si>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</si>
  <si>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</si>
  <si>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</si>
  <si>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</si>
  <si>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</si>
  <si>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</si>
  <si>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</si>
  <si>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</si>
  <si>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</si>
  <si>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</si>
  <si>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</si>
  <si>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</si>
  <si>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</si>
  <si>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</si>
  <si>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</si>
  <si>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</si>
  <si>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</si>
  <si>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</si>
  <si>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</si>
  <si>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</si>
  <si>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</si>
  <si>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</si>
  <si>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</si>
  <si>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</si>
  <si>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</si>
  <si>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</si>
  <si>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</si>
  <si>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</si>
  <si>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</si>
  <si>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</si>
  <si>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</si>
  <si>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</si>
  <si>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</si>
  <si>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</si>
  <si>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</si>
  <si>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</si>
  <si>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</si>
  <si>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</si>
  <si>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</si>
  <si>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</si>
  <si>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</si>
  <si>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</si>
  <si>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</si>
  <si>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</si>
  <si>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</si>
  <si>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</si>
  <si>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</si>
  <si>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</si>
  <si>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</si>
  <si>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</si>
  <si>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</si>
  <si>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</si>
  <si>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</si>
  <si>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</si>
  <si>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</si>
  <si>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</si>
  <si>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</si>
  <si>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</si>
  <si>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</si>
  <si>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</si>
  <si>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</si>
  <si>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</si>
  <si>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</si>
  <si>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</si>
  <si>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</si>
  <si>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</si>
  <si>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</si>
  <si>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</si>
  <si>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</si>
  <si>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</si>
  <si>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</si>
  <si>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</si>
  <si>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</si>
  <si>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</si>
  <si>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</si>
  <si>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</si>
  <si>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</si>
  <si>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</si>
  <si>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</si>
  <si>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</si>
  <si>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</si>
  <si>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</si>
  <si>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</si>
  <si>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</si>
  <si>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</si>
  <si>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</si>
  <si>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</si>
  <si>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</si>
  <si>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</si>
  <si>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</si>
  <si>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</si>
  <si>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</si>
  <si>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</si>
  <si>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</si>
  <si>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</si>
  <si>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</si>
  <si>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</si>
  <si>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</si>
  <si>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</si>
  <si>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</si>
  <si>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</si>
  <si>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</si>
  <si>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</si>
  <si>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</si>
  <si>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</si>
  <si>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</si>
  <si>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</si>
  <si>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</si>
  <si>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</si>
  <si>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</si>
  <si>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</si>
  <si>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</si>
  <si>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</si>
  <si>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</si>
  <si>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</si>
  <si>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</si>
  <si>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</si>
  <si>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</si>
  <si>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</si>
  <si>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</si>
  <si>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</si>
  <si>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</si>
  <si>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</si>
  <si>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</si>
  <si>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</si>
  <si>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</si>
  <si>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</si>
  <si>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</si>
  <si>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</si>
  <si>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</si>
  <si>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</si>
  <si>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</si>
  <si>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</si>
  <si>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</si>
  <si>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</si>
  <si>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</si>
  <si>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</si>
  <si>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</si>
  <si>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</si>
  <si>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</si>
  <si>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</si>
  <si>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</si>
  <si>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</si>
  <si>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</si>
  <si>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</si>
  <si>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</si>
  <si>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</si>
  <si>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</si>
  <si>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</si>
  <si>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</si>
  <si>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</si>
  <si>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</si>
  <si>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</si>
  <si>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</si>
  <si>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</si>
  <si>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</si>
  <si>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</si>
  <si>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</si>
  <si>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</si>
  <si>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</si>
  <si>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</si>
  <si>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</si>
  <si>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</si>
  <si>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</si>
  <si>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</si>
  <si>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</si>
  <si>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</si>
  <si>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</si>
  <si>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</si>
  <si>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</si>
  <si>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</si>
  <si>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</si>
  <si>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</si>
  <si>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</si>
  <si>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</si>
  <si>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</si>
  <si>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</si>
  <si>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</si>
  <si>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</si>
  <si>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</si>
  <si>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</si>
  <si>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</si>
  <si>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</si>
  <si>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</si>
  <si>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</si>
  <si>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</si>
  <si>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</si>
  <si>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</si>
  <si>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</si>
  <si>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</si>
  <si>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</si>
  <si>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</si>
  <si>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</si>
  <si>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</si>
  <si>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</si>
  <si>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</si>
  <si>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</si>
  <si>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</si>
  <si>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</si>
  <si>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</si>
  <si>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</si>
  <si>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</si>
  <si>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</si>
  <si>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</si>
  <si>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</si>
  <si>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</si>
  <si>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</si>
  <si>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</si>
  <si>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</si>
  <si>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</si>
  <si>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</si>
  <si>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</si>
  <si>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</si>
  <si>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</si>
  <si>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</si>
  <si>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</si>
  <si>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</si>
  <si>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</si>
  <si>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</si>
  <si>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</si>
  <si>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</si>
  <si>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</si>
  <si>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</si>
  <si>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</si>
  <si>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</si>
  <si>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</si>
  <si>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</si>
  <si>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</si>
  <si>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</si>
  <si>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</si>
  <si>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</si>
  <si>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</si>
  <si>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</si>
  <si>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</si>
  <si>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</si>
  <si>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</si>
  <si>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</si>
  <si>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</si>
  <si>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</si>
  <si>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</si>
  <si>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</si>
  <si>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</si>
  <si>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</si>
  <si>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</si>
  <si>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</si>
  <si>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</si>
  <si>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</si>
  <si>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</si>
  <si>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</si>
  <si>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</si>
  <si>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</si>
  <si>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</si>
  <si>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</si>
  <si>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</si>
  <si>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</si>
  <si>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</si>
  <si>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</si>
  <si>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</si>
  <si>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</si>
  <si>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</si>
  <si>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</si>
  <si>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</si>
  <si>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</si>
  <si>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</si>
  <si>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</si>
  <si>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</si>
  <si>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</si>
  <si>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</si>
  <si>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</si>
  <si>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</si>
  <si>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</si>
  <si>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</si>
  <si>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</si>
  <si>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</si>
  <si>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</si>
  <si>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</si>
  <si>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</si>
  <si>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</si>
  <si>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</si>
  <si>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</si>
  <si>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</si>
  <si>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</si>
  <si>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</si>
  <si>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</si>
  <si>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</si>
  <si>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</si>
  <si>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</si>
  <si>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</si>
  <si>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</si>
  <si>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</si>
  <si>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</si>
  <si>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</si>
  <si>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</si>
  <si>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</si>
  <si>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</si>
  <si>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</si>
  <si>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</si>
  <si>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</si>
  <si>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</si>
  <si>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</si>
  <si>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</si>
  <si>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</si>
  <si>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</si>
  <si>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</si>
  <si>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</si>
  <si>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</si>
  <si>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</si>
  <si>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</si>
  <si>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</si>
  <si>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</si>
  <si>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</si>
  <si>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</si>
  <si>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</si>
  <si>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</si>
  <si>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</si>
  <si>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</si>
  <si>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</si>
  <si>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</si>
  <si>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</si>
  <si>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</si>
  <si>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</si>
  <si>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</si>
  <si>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</si>
  <si>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</si>
  <si>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</si>
  <si>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</si>
  <si>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</si>
  <si>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</si>
  <si>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</si>
  <si>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</si>
  <si>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</si>
  <si>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</si>
  <si>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</si>
  <si>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</si>
  <si>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</si>
  <si>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</si>
  <si>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</si>
  <si>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</si>
  <si>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</si>
  <si>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</si>
  <si>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</si>
  <si>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</si>
  <si>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</si>
  <si>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</si>
  <si>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</si>
  <si>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</si>
  <si>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</si>
  <si>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</si>
  <si>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</si>
  <si>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</si>
  <si>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</si>
  <si>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</si>
  <si>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</si>
  <si>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</si>
  <si>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</si>
  <si>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</si>
  <si>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</si>
  <si>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</si>
  <si>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</si>
  <si>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</si>
  <si>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</si>
  <si>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</si>
  <si>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</si>
  <si>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</si>
  <si>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</si>
  <si>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</si>
  <si>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</si>
  <si>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</si>
  <si>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</si>
  <si>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</si>
  <si>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</si>
  <si>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</si>
  <si>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</si>
  <si>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</si>
  <si>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</si>
  <si>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</si>
  <si>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</si>
  <si>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</si>
  <si>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</si>
  <si>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</si>
  <si>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</si>
  <si>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</si>
  <si>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</si>
  <si>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</si>
  <si>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</si>
  <si>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</si>
  <si>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</si>
  <si>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</si>
  <si>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</si>
  <si>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</si>
  <si>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</si>
  <si>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</si>
  <si>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</si>
  <si>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</si>
  <si>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</si>
  <si>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</si>
  <si>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</si>
  <si>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</si>
  <si>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</si>
  <si>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</si>
  <si>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</si>
  <si>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</si>
  <si>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</si>
  <si>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</si>
  <si>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</si>
  <si>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</si>
  <si>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</si>
  <si>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</si>
  <si>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</si>
  <si>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</si>
  <si>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</si>
  <si>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</si>
  <si>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</si>
  <si>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</si>
  <si>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</si>
  <si>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</si>
  <si>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</si>
  <si>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</si>
  <si>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</si>
  <si>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</si>
  <si>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</si>
  <si>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</si>
  <si>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</si>
  <si>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</si>
  <si>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</si>
  <si>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</si>
  <si>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</si>
  <si>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</si>
  <si>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</si>
  <si>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</si>
  <si>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</si>
  <si>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</si>
  <si>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</si>
  <si>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</si>
  <si>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</si>
  <si>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</si>
  <si>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</si>
  <si>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</si>
  <si>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</si>
  <si>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</si>
  <si>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</si>
  <si>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</si>
  <si>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</si>
  <si>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</si>
  <si>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</si>
  <si>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</si>
  <si>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</si>
  <si>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</si>
  <si>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</si>
  <si>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</si>
  <si>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</si>
  <si>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</si>
  <si>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</si>
  <si>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</si>
  <si>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</si>
  <si>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</si>
  <si>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</si>
  <si>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</si>
  <si>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</si>
  <si>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</si>
  <si>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</si>
  <si>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</si>
  <si>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</si>
  <si>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</si>
  <si>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</si>
  <si>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</si>
  <si>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</si>
  <si>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</si>
  <si>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</si>
  <si>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</si>
  <si>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</si>
  <si>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</si>
  <si>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</si>
  <si>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</si>
  <si>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</si>
  <si>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</si>
  <si>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</si>
  <si>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</si>
  <si>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</si>
  <si>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</si>
  <si>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</si>
  <si>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</si>
  <si>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</si>
  <si>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</si>
  <si>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</si>
  <si>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</si>
  <si>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</si>
  <si>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</si>
  <si>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</si>
  <si>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</si>
  <si>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</si>
  <si>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</si>
  <si>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</si>
  <si>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</si>
  <si>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</si>
  <si>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</si>
  <si>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</si>
  <si>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</si>
  <si>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</si>
  <si>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</si>
  <si>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</si>
  <si>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</si>
  <si>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</si>
  <si>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</si>
  <si>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</si>
  <si>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</si>
  <si>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</si>
  <si>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</si>
  <si>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</si>
  <si>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</si>
  <si>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</si>
  <si>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</si>
  <si>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</si>
  <si>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</si>
  <si>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</si>
  <si>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</si>
  <si>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</si>
  <si>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</si>
  <si>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</si>
  <si>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</si>
  <si>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</si>
  <si>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</si>
  <si>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</si>
  <si>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</si>
  <si>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</si>
  <si>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</si>
  <si>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</si>
  <si>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</si>
  <si>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</si>
  <si>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</si>
  <si>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</si>
  <si>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</si>
  <si>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</si>
  <si>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</si>
  <si>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</si>
  <si>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</si>
  <si>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</si>
  <si>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</si>
  <si>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</si>
  <si>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</si>
  <si>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</si>
  <si>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</si>
  <si>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</si>
  <si>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</si>
  <si>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</si>
  <si>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</si>
  <si>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</si>
  <si>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</si>
  <si>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</si>
  <si>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</si>
  <si>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</si>
  <si>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</si>
  <si>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</si>
  <si>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</si>
  <si>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</si>
  <si>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</si>
  <si>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</si>
  <si>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</si>
  <si>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</si>
  <si>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</si>
  <si>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</si>
  <si>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</si>
  <si>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</si>
  <si>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</si>
  <si>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</si>
  <si>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</si>
  <si>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</si>
  <si>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</si>
  <si>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</si>
  <si>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</si>
  <si>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</si>
  <si>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</si>
  <si>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</si>
  <si>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</si>
  <si>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</si>
  <si>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</si>
  <si>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</si>
  <si>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</si>
  <si>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</si>
  <si>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</si>
  <si>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</si>
  <si>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</si>
  <si>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</si>
  <si>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</si>
  <si>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</si>
  <si>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</si>
  <si>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</si>
  <si>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</si>
  <si>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</si>
  <si>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</si>
  <si>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</si>
  <si>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</si>
  <si>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</si>
  <si>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</si>
  <si>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</si>
  <si>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</si>
  <si>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</si>
  <si>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</si>
  <si>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</si>
  <si>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</si>
  <si>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</si>
  <si>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</si>
  <si>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</si>
  <si>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</si>
  <si>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</si>
  <si>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</si>
  <si>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</si>
  <si>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</si>
  <si>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</si>
  <si>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</si>
  <si>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</si>
  <si>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</si>
  <si>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</si>
  <si>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</si>
  <si>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</si>
  <si>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</si>
  <si>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</si>
  <si>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</si>
  <si>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</si>
  <si>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</si>
  <si>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</si>
  <si>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</si>
  <si>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</si>
  <si>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</si>
  <si>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</si>
  <si>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</si>
  <si>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</si>
  <si>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</si>
  <si>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</si>
  <si>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</si>
  <si>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</si>
  <si>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</si>
  <si>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</si>
  <si>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</si>
  <si>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</si>
  <si>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</si>
  <si>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</si>
  <si>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</si>
  <si>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</si>
  <si>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</si>
  <si>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</si>
  <si>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</si>
  <si>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</si>
  <si>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</si>
  <si>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</si>
  <si>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</si>
  <si>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</si>
  <si>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</si>
  <si>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</si>
  <si>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</si>
  <si>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</si>
  <si>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</si>
  <si>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</si>
  <si>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</si>
  <si>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</si>
  <si>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</si>
  <si>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</si>
  <si>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</si>
  <si>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</si>
  <si>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</si>
  <si>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</si>
  <si>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</si>
  <si>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</si>
  <si>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</si>
  <si>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</si>
  <si>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</si>
  <si>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</si>
  <si>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</si>
  <si>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</si>
  <si>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</si>
  <si>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</si>
  <si>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</si>
  <si>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</si>
  <si>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</si>
  <si>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</si>
  <si>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</si>
  <si>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</si>
  <si>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</si>
  <si>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</si>
  <si>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</si>
  <si>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</si>
  <si>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</si>
  <si>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</si>
  <si>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</si>
  <si>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</si>
  <si>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</si>
  <si>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</si>
  <si>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</si>
  <si>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</si>
  <si>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</si>
  <si>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</si>
  <si>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</si>
  <si>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</si>
  <si>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</si>
  <si>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</si>
  <si>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</si>
  <si>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</si>
  <si>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</si>
  <si>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</si>
  <si>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</si>
  <si>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</si>
  <si>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</si>
  <si>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</si>
  <si>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</si>
  <si>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</si>
  <si>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</si>
  <si>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</si>
  <si>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</si>
  <si>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</si>
  <si>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</si>
  <si>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</si>
  <si>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</si>
  <si>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</si>
  <si>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</si>
  <si>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</si>
  <si>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</si>
  <si>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</si>
  <si>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</si>
  <si>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</si>
  <si>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</si>
  <si>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</si>
  <si>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</si>
  <si>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</si>
  <si>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</si>
  <si>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</si>
  <si>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</si>
  <si>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</si>
  <si>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</si>
  <si>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</si>
  <si>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</si>
  <si>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</si>
  <si>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</si>
  <si>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</si>
  <si>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</si>
  <si>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</si>
  <si>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</si>
  <si>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</si>
  <si>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</si>
  <si>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</si>
  <si>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</si>
  <si>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</si>
  <si>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</si>
  <si>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</si>
  <si>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</si>
  <si>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</si>
  <si>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</si>
  <si>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</si>
  <si>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</si>
  <si>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</si>
  <si>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</si>
  <si>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</si>
  <si>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</si>
  <si>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</si>
  <si>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</si>
  <si>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</si>
  <si>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</si>
  <si>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</si>
  <si>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</si>
  <si>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</si>
  <si>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</si>
  <si>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</si>
  <si>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</si>
  <si>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</si>
  <si>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</si>
  <si>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</si>
  <si>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</si>
  <si>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</si>
  <si>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</si>
  <si>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</si>
  <si>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</si>
  <si>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</si>
  <si>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</si>
  <si>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</si>
  <si>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</si>
  <si>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</si>
  <si>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</si>
  <si>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</si>
  <si>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</si>
  <si>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</si>
  <si>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</si>
  <si>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</si>
  <si>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</si>
  <si>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</si>
  <si>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</si>
  <si>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</si>
  <si>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</si>
  <si>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</si>
  <si>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</si>
  <si>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</si>
  <si>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</si>
  <si>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</si>
  <si>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</si>
  <si>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</si>
  <si>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</si>
  <si>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</si>
  <si>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</si>
  <si>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</si>
  <si>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</si>
  <si>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</si>
  <si>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</si>
  <si>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</si>
  <si>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</si>
  <si>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</si>
  <si>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</si>
  <si>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</si>
  <si>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</si>
  <si>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</si>
  <si>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</si>
  <si>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</si>
  <si>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</si>
  <si>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</si>
  <si>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</si>
  <si>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</si>
  <si>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</si>
  <si>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</si>
  <si>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</si>
  <si>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</si>
  <si>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</si>
  <si>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</si>
  <si>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</si>
  <si>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</si>
  <si>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</si>
  <si>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</si>
  <si>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</si>
  <si>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</si>
  <si>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</si>
  <si>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</si>
  <si>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</si>
  <si>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</si>
  <si>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</si>
  <si>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</si>
  <si>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</si>
  <si>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</si>
  <si>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</si>
  <si>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</si>
  <si>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</si>
  <si>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</si>
  <si>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</si>
  <si>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</si>
  <si>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</si>
  <si>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</si>
  <si>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</si>
  <si>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</si>
  <si>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</si>
  <si>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</si>
  <si>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</si>
  <si>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</si>
  <si>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</si>
  <si>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</si>
  <si>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</si>
  <si>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</si>
  <si>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</si>
  <si>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</si>
  <si>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</si>
  <si>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</si>
  <si>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</si>
  <si>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</si>
  <si>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</si>
  <si>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</si>
  <si>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</si>
  <si>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</si>
  <si>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</si>
  <si>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</si>
  <si>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</si>
  <si>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</si>
  <si>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</si>
  <si>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</si>
  <si>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</si>
  <si>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</si>
  <si>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</si>
  <si>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</si>
  <si>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</si>
  <si>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</si>
  <si>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</si>
  <si>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</si>
  <si>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</si>
  <si>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</si>
  <si>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</si>
  <si>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</si>
  <si>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</si>
  <si>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</si>
  <si>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</si>
  <si>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</si>
  <si>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</si>
  <si>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</si>
  <si>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</si>
  <si>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</si>
  <si>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</si>
  <si>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</si>
  <si>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</si>
  <si>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</si>
  <si>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</si>
  <si>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</si>
  <si>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</si>
  <si>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</si>
  <si>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</si>
  <si>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</si>
  <si>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</si>
  <si>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</si>
  <si>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</si>
  <si>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</si>
  <si>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</si>
  <si>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</si>
  <si>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</si>
  <si>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</si>
  <si>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</si>
  <si>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</si>
  <si>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</si>
  <si>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</si>
  <si>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</si>
  <si>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</si>
  <si>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</si>
  <si>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</si>
  <si>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</si>
  <si>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</si>
  <si>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</si>
  <si>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</si>
  <si>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</si>
  <si>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</si>
  <si>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</si>
  <si>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</si>
  <si>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</si>
  <si>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</si>
  <si>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</si>
  <si>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</si>
  <si>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</si>
  <si>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</si>
  <si>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</si>
  <si>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</si>
  <si>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</si>
  <si>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</si>
  <si>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</si>
  <si>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</si>
  <si>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</si>
  <si>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</si>
  <si>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</si>
  <si>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</si>
  <si>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</si>
  <si>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</si>
  <si>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</si>
  <si>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</si>
  <si>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</si>
  <si>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</si>
  <si>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</si>
  <si>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</si>
  <si>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</si>
  <si>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</si>
  <si>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</si>
  <si>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</si>
  <si>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</si>
  <si>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</si>
  <si>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</si>
  <si>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</si>
  <si>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</si>
  <si>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</si>
  <si>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</si>
  <si>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</si>
  <si>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</si>
  <si>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</si>
  <si>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</si>
  <si>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</si>
  <si>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</si>
  <si>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</si>
  <si>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</si>
  <si>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</si>
  <si>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</si>
  <si>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</si>
  <si>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</si>
  <si>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</si>
  <si>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</si>
  <si>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</si>
  <si>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</si>
  <si>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</si>
  <si>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</si>
  <si>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</si>
  <si>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</si>
  <si>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</si>
  <si>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</si>
  <si>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</si>
  <si>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</si>
  <si>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</si>
  <si>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</si>
  <si>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</si>
  <si>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</si>
  <si>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</si>
  <si>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</si>
  <si>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</si>
  <si>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</si>
  <si>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</si>
  <si>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</si>
  <si>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</si>
  <si>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</si>
  <si>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</si>
  <si>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</si>
  <si>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</si>
  <si>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</si>
  <si>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</si>
  <si>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</si>
  <si>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</si>
  <si>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</si>
  <si>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</si>
  <si>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</si>
  <si>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</si>
  <si>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</si>
  <si>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</si>
  <si>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</si>
  <si>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</si>
  <si>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</si>
  <si>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</si>
  <si>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</si>
  <si>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</si>
  <si>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</si>
  <si>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</si>
  <si>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</si>
  <si>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</si>
  <si>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</si>
  <si>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</si>
  <si>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</si>
  <si>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</si>
  <si>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</si>
  <si>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</si>
  <si>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</si>
  <si>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</si>
  <si>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</si>
  <si>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</si>
  <si>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</si>
  <si>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</si>
  <si>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</si>
  <si>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</si>
  <si>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</si>
  <si>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</si>
  <si>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</si>
  <si>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</si>
  <si>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</si>
  <si>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</si>
  <si>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</si>
  <si>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</si>
  <si>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</si>
  <si>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</si>
  <si>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</si>
  <si>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</si>
  <si>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</si>
  <si>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</si>
  <si>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</si>
  <si>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</si>
  <si>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</si>
  <si>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</si>
  <si>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</si>
  <si>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</si>
  <si>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</si>
  <si>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</si>
  <si>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</si>
  <si>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</si>
  <si>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</si>
  <si>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</si>
  <si>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</si>
  <si>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</si>
  <si>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</si>
  <si>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</si>
  <si>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</si>
  <si>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</si>
  <si>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</si>
  <si>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</si>
  <si>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</si>
  <si>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</si>
  <si>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</si>
  <si>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</si>
  <si>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</si>
  <si>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</si>
  <si>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</si>
  <si>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</si>
  <si>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</si>
  <si>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</si>
  <si>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</si>
  <si>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</si>
  <si>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</si>
  <si>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</si>
  <si>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</si>
  <si>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</si>
  <si>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</si>
  <si>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</si>
  <si>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</si>
  <si>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</si>
  <si>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</si>
  <si>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</si>
  <si>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</si>
  <si>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</si>
  <si>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</si>
  <si>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</si>
  <si>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</si>
  <si>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</si>
  <si>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</si>
  <si>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</si>
  <si>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</si>
  <si>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</si>
  <si>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</si>
  <si>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</si>
  <si>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</si>
  <si>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</si>
  <si>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</si>
  <si>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</si>
  <si>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</si>
  <si>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</si>
  <si>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</si>
  <si>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</si>
  <si>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</si>
  <si>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</si>
  <si>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</si>
  <si>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</si>
  <si>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</si>
  <si>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</si>
  <si>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</si>
  <si>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</si>
  <si>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</si>
  <si>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</si>
  <si>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</si>
  <si>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</si>
  <si>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</si>
  <si>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</si>
  <si>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</si>
  <si>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</si>
  <si>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</si>
  <si>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</si>
  <si>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</si>
  <si>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</si>
  <si>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</si>
  <si>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</si>
  <si>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</si>
  <si>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</si>
  <si>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</si>
  <si>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</si>
  <si>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</si>
  <si>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</si>
  <si>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</si>
  <si>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</si>
  <si>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</si>
  <si>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</si>
  <si>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</si>
  <si>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</si>
  <si>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</si>
  <si>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</si>
  <si>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</si>
  <si>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</si>
  <si>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</si>
  <si>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</si>
  <si>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</si>
  <si>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</si>
  <si>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</si>
  <si>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</si>
  <si>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</si>
  <si>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</si>
  <si>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</si>
  <si>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</si>
  <si>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</si>
  <si>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</si>
  <si>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</si>
  <si>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</si>
  <si>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</si>
  <si>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</si>
  <si>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</si>
  <si>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</si>
  <si>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</si>
  <si>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</si>
  <si>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</si>
  <si>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</si>
  <si>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</si>
  <si>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</si>
  <si>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</si>
  <si>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</si>
  <si>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</si>
  <si>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</si>
  <si>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</si>
  <si>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</si>
  <si>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</si>
  <si>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</si>
  <si>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</si>
  <si>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</si>
  <si>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</si>
  <si>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</si>
  <si>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</si>
  <si>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</si>
  <si>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</si>
  <si>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</si>
  <si>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</si>
  <si>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</si>
  <si>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</si>
  <si>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</si>
  <si>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</si>
  <si>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</si>
  <si>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</si>
  <si>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</si>
  <si>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</si>
  <si>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</si>
  <si>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</si>
  <si>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</si>
  <si>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</si>
  <si>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</si>
  <si>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</si>
  <si>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</si>
  <si>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</si>
  <si>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</si>
  <si>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</si>
  <si>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</si>
  <si>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</si>
  <si>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</si>
  <si>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</si>
  <si>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</si>
  <si>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</si>
  <si>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</si>
  <si>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</si>
  <si>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</si>
  <si>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</si>
  <si>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</si>
  <si>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</si>
  <si>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</si>
  <si>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</si>
  <si>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</si>
  <si>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</si>
  <si>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</si>
  <si>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</si>
  <si>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</si>
  <si>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</si>
  <si>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</si>
  <si>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</si>
  <si>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</si>
  <si>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</si>
  <si>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</si>
  <si>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</si>
  <si>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</si>
  <si>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</si>
  <si>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</si>
  <si>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</si>
  <si>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</si>
  <si>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</si>
  <si>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</si>
  <si>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</si>
  <si>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</si>
  <si>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</si>
  <si>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</si>
  <si>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</si>
  <si>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</si>
  <si>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</si>
  <si>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</si>
  <si>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</si>
  <si>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</si>
  <si>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</si>
  <si>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</si>
  <si>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</si>
  <si>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</si>
  <si>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</si>
  <si>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</si>
  <si>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</si>
  <si>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</si>
  <si>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</si>
  <si>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</si>
  <si>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</si>
  <si>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</si>
  <si>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</si>
  <si>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</si>
  <si>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</si>
  <si>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</si>
  <si>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</si>
  <si>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</si>
  <si>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</si>
  <si>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</si>
  <si>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</si>
  <si>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</si>
  <si>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</si>
  <si>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</si>
  <si>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</si>
  <si>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</si>
  <si>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</si>
  <si>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</si>
  <si>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</si>
  <si>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</si>
  <si>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</si>
  <si>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</si>
  <si>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</si>
  <si>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</si>
  <si>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</si>
  <si>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</si>
  <si>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</si>
  <si>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</si>
  <si>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</si>
  <si>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</si>
  <si>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</si>
  <si>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</si>
  <si>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</si>
  <si>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</si>
  <si>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</si>
  <si>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</si>
  <si>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</si>
  <si>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</si>
  <si>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</si>
  <si>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</si>
  <si>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</si>
  <si>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</si>
  <si>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</si>
  <si>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</si>
  <si>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</si>
  <si>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</si>
  <si>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</si>
  <si>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</si>
  <si>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</si>
  <si>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</si>
  <si>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</si>
  <si>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</si>
  <si>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</si>
  <si>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</si>
  <si>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</si>
  <si>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</si>
  <si>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</si>
  <si>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</si>
  <si>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</si>
  <si>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</si>
  <si>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</si>
  <si>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</si>
  <si>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</si>
  <si>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</si>
  <si>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</si>
  <si>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</si>
  <si>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</si>
  <si>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</si>
  <si>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</si>
  <si>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</si>
  <si>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</si>
  <si>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</si>
  <si>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</si>
  <si>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</si>
  <si>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</si>
  <si>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</si>
  <si>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</si>
  <si>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</si>
  <si>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</si>
  <si>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</si>
  <si>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</si>
  <si>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</si>
  <si>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</si>
  <si>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</si>
  <si>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</si>
  <si>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</si>
  <si>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</si>
  <si>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</si>
  <si>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</si>
  <si>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</si>
  <si>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</si>
  <si>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</si>
  <si>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</si>
  <si>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</si>
  <si>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</si>
  <si>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</si>
  <si>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</si>
  <si>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</si>
  <si>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</si>
  <si>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</si>
  <si>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</si>
  <si>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</si>
  <si>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</si>
  <si>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</si>
  <si>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</si>
  <si>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</si>
  <si>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</si>
  <si>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</si>
  <si>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</si>
  <si>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</si>
  <si>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</si>
  <si>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</si>
  <si>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</si>
  <si>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</si>
  <si>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</si>
  <si>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</si>
  <si>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</si>
  <si>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</si>
  <si>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</si>
  <si>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</si>
  <si>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</si>
  <si>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</si>
  <si>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</si>
  <si>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</si>
  <si>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</si>
  <si>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</si>
  <si>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</si>
  <si>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</si>
  <si>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</si>
  <si>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</si>
  <si>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</si>
  <si>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</si>
  <si>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</si>
  <si>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</si>
  <si>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</si>
  <si>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</si>
  <si>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</si>
  <si>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</si>
  <si>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</si>
  <si>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</si>
  <si>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</si>
  <si>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</si>
  <si>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</si>
  <si>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</si>
  <si>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</si>
  <si>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</si>
  <si>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</si>
  <si>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</si>
  <si>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</si>
  <si>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</si>
  <si>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</si>
  <si>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</si>
  <si>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</si>
  <si>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</si>
  <si>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</si>
  <si>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</si>
  <si>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</si>
  <si>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</si>
  <si>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</si>
  <si>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</si>
  <si>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</si>
  <si>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</si>
  <si>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</si>
  <si>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</si>
  <si>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</si>
  <si>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</si>
  <si>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</si>
  <si>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</si>
  <si>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</si>
  <si>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</si>
  <si>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</si>
  <si>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</si>
  <si>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</si>
  <si>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</si>
  <si>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</si>
  <si>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</si>
  <si>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</si>
  <si>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</si>
  <si>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</si>
  <si>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</si>
  <si>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</si>
  <si>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</si>
  <si>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</si>
  <si>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</si>
  <si>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</si>
  <si>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</si>
  <si>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</si>
  <si>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</si>
  <si>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</si>
  <si>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</si>
  <si>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</si>
  <si>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</si>
  <si>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</si>
  <si>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</si>
  <si>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</si>
  <si>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</si>
  <si>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</si>
  <si>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</si>
  <si>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</si>
  <si>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</si>
  <si>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</si>
  <si>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</si>
  <si>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</si>
  <si>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</si>
  <si>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</si>
  <si>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</si>
  <si>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</si>
  <si>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</si>
  <si>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</si>
  <si>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</si>
  <si>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</si>
  <si>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</si>
  <si>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</si>
  <si>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</si>
  <si>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</si>
  <si>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</si>
  <si>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</si>
  <si>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</si>
  <si>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</si>
  <si>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</si>
  <si>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</si>
  <si>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</si>
  <si>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</si>
  <si>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</si>
  <si>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</si>
  <si>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</si>
  <si>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</si>
  <si>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</si>
  <si>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</si>
  <si>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</si>
  <si>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</si>
  <si>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</si>
  <si>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</si>
  <si>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</si>
  <si>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</si>
  <si>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</si>
  <si>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</si>
  <si>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</si>
  <si>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</si>
  <si>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</si>
  <si>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</si>
  <si>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</si>
  <si>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</si>
  <si>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</si>
  <si>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</si>
  <si>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</si>
  <si>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</si>
  <si>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</si>
  <si>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</si>
  <si>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</si>
  <si>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</si>
  <si>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</si>
  <si>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</si>
  <si>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</si>
  <si>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</si>
  <si>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</si>
  <si>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</si>
  <si>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</si>
  <si>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</si>
  <si>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</si>
  <si>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</si>
  <si>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</si>
  <si>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</si>
  <si>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</si>
  <si>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</si>
  <si>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</si>
  <si>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</si>
  <si>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</si>
  <si>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</si>
  <si>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</si>
  <si>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</si>
  <si>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</si>
  <si>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</si>
  <si>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</si>
  <si>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</si>
  <si>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</si>
  <si>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</si>
  <si>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</si>
  <si>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</si>
  <si>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</si>
  <si>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</si>
  <si>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</si>
  <si>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</si>
  <si>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</si>
  <si>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</si>
  <si>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</si>
  <si>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</si>
  <si>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</si>
  <si>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</si>
  <si>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</si>
  <si>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</si>
  <si>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</si>
  <si>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</si>
  <si>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</si>
  <si>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</si>
  <si>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</si>
  <si>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</si>
  <si>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</si>
  <si>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</si>
  <si>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</si>
  <si>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</si>
  <si>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</si>
  <si>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</si>
  <si>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</si>
  <si>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</si>
  <si>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</si>
  <si>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</si>
  <si>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</si>
  <si>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</si>
  <si>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</si>
  <si>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</si>
  <si>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</si>
  <si>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</si>
  <si>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</si>
  <si>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</si>
  <si>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</si>
  <si>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</si>
  <si>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</si>
  <si>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</si>
  <si>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</si>
  <si>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</si>
  <si>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</si>
  <si>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</si>
  <si>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</si>
  <si>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</si>
  <si>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</si>
  <si>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</si>
  <si>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</si>
  <si>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</si>
  <si>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</si>
  <si>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</si>
  <si>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</si>
  <si>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</si>
  <si>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</si>
  <si>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</si>
  <si>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</si>
  <si>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</si>
  <si>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</si>
  <si>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</si>
  <si>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</si>
  <si>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</si>
  <si>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</si>
  <si>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</si>
  <si>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</si>
  <si>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</si>
  <si>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</si>
  <si>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</si>
  <si>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</si>
  <si>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</si>
  <si>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</si>
  <si>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</si>
  <si>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</si>
  <si>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</si>
  <si>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</si>
  <si>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</si>
  <si>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</si>
  <si>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</si>
  <si>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</si>
  <si>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</si>
  <si>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</si>
  <si>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</si>
  <si>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</si>
  <si>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</si>
  <si>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</si>
  <si>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</si>
  <si>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</si>
  <si>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</si>
  <si>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</si>
  <si>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</si>
  <si>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</si>
  <si>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</si>
  <si>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</si>
  <si>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</si>
  <si>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</si>
  <si>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</si>
  <si>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</si>
  <si>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</si>
  <si>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</si>
  <si>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</si>
  <si>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</si>
  <si>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</si>
  <si>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</si>
  <si>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</si>
  <si>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</si>
  <si>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</si>
  <si>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</si>
  <si>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</si>
  <si>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</si>
  <si>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</si>
  <si>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</si>
  <si>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</si>
  <si>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</si>
  <si>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</si>
  <si>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</si>
  <si>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</si>
  <si>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</si>
  <si>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</si>
  <si>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</si>
  <si>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</si>
  <si>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</si>
  <si>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</si>
  <si>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</si>
  <si>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</si>
  <si>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</si>
  <si>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</si>
  <si>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</si>
  <si>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</si>
  <si>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</si>
  <si>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</si>
  <si>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</si>
  <si>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</si>
  <si>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</si>
  <si>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</si>
  <si>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</si>
  <si>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</si>
  <si>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</si>
  <si>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</si>
  <si>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</si>
  <si>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</si>
  <si>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</si>
  <si>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</si>
  <si>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</si>
  <si>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</si>
  <si>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</si>
  <si>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</si>
  <si>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</si>
  <si>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</si>
  <si>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</si>
  <si>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</si>
  <si>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</si>
  <si>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</si>
  <si>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</si>
  <si>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</si>
  <si>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</si>
  <si>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</si>
  <si>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</si>
  <si>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</si>
  <si>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</si>
  <si>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</si>
  <si>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</si>
  <si>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</si>
  <si>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</si>
  <si>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</si>
  <si>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</si>
  <si>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</si>
  <si>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</si>
  <si>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</si>
  <si>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</si>
  <si>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</si>
  <si>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</si>
  <si>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</si>
  <si>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</si>
  <si>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</si>
  <si>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</si>
  <si>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</si>
  <si>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</si>
  <si>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</si>
  <si>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</si>
  <si>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</si>
  <si>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</si>
  <si>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</si>
  <si>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</si>
  <si>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</si>
  <si>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</si>
  <si>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</si>
  <si>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</si>
  <si>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</si>
  <si>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</si>
  <si>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</si>
  <si>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</si>
  <si>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</si>
  <si>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</si>
  <si>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</si>
  <si>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</si>
  <si>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</si>
  <si>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</si>
  <si>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</si>
  <si>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</si>
  <si>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</si>
  <si>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</si>
  <si>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</si>
  <si>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</si>
  <si>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</si>
  <si>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</si>
  <si>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</si>
  <si>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</si>
  <si>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</si>
  <si>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</si>
  <si>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</si>
  <si>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</si>
  <si>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</si>
  <si>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</si>
  <si>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</si>
  <si>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</si>
  <si>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</si>
  <si>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</si>
  <si>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</si>
  <si>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</si>
  <si>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</si>
  <si>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</si>
  <si>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</si>
  <si>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</si>
  <si>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</si>
  <si>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</si>
  <si>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</si>
  <si>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</si>
  <si>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</si>
  <si>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</si>
  <si>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</si>
  <si>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</si>
  <si>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</si>
  <si>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</si>
  <si>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</si>
  <si>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</si>
  <si>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</si>
  <si>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</si>
  <si>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</si>
  <si>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</si>
  <si>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</si>
  <si>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</si>
  <si>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</si>
  <si>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</si>
  <si>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</si>
  <si>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</si>
  <si>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</si>
  <si>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</si>
  <si>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</si>
  <si>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</si>
  <si>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</si>
  <si>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</si>
  <si>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</si>
  <si>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</si>
  <si>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</si>
  <si>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</si>
  <si>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</si>
  <si>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</si>
  <si>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</si>
  <si>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</si>
  <si>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</si>
  <si>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</si>
  <si>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</si>
  <si>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</si>
  <si>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</si>
  <si>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</si>
  <si>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</si>
  <si>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</si>
  <si>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</si>
  <si>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</si>
  <si>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</si>
  <si>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</si>
  <si>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</si>
  <si>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</si>
  <si>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</si>
  <si>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</si>
  <si>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</si>
  <si>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</si>
  <si>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</si>
  <si>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</si>
  <si>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</si>
  <si>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</si>
  <si>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</si>
  <si>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</si>
  <si>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</si>
  <si>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</si>
  <si>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</si>
  <si>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</si>
  <si>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</si>
  <si>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</si>
  <si>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</si>
  <si>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</si>
  <si>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</si>
  <si>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</si>
  <si>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</si>
  <si>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</si>
  <si>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</si>
  <si>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</si>
  <si>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</si>
  <si>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</si>
  <si>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</si>
  <si>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</si>
  <si>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</si>
  <si>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</si>
  <si>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</si>
  <si>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</si>
  <si>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</si>
  <si>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</si>
  <si>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</si>
  <si>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</si>
  <si>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</si>
  <si>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</si>
  <si>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</si>
  <si>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</si>
  <si>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</si>
  <si>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</si>
  <si>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</si>
  <si>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</si>
  <si>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</si>
  <si>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</si>
  <si>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</si>
  <si>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</si>
  <si>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</si>
  <si>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</si>
  <si>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</si>
  <si>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</si>
  <si>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</si>
  <si>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</si>
  <si>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</si>
  <si>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</si>
  <si>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</si>
  <si>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</si>
  <si>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</si>
  <si>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</si>
  <si>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</si>
  <si>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</si>
  <si>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</si>
  <si>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</si>
  <si>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</si>
  <si>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</si>
  <si>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</si>
  <si>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</si>
  <si>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</si>
  <si>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</si>
  <si>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</si>
  <si>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</si>
  <si>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</si>
  <si>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</si>
  <si>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</si>
  <si>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</si>
  <si>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</si>
  <si>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</si>
  <si>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</si>
  <si>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</si>
  <si>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</si>
  <si>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</si>
  <si>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</si>
  <si>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</si>
  <si>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</si>
  <si>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</si>
  <si>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</si>
  <si>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</si>
  <si>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</si>
  <si>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</si>
  <si>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</si>
  <si>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</si>
  <si>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</si>
  <si>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</si>
  <si>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</si>
  <si>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</si>
  <si>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</si>
  <si>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</si>
  <si>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</si>
  <si>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</si>
  <si>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</si>
  <si>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</si>
  <si>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</si>
  <si>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</si>
  <si>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</si>
  <si>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</si>
  <si>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</si>
  <si>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</si>
  <si>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</si>
  <si>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</si>
  <si>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</si>
  <si>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</si>
  <si>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</si>
  <si>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</si>
  <si>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</si>
  <si>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</si>
  <si>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</si>
  <si>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</si>
  <si>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</si>
  <si>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</si>
  <si>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</si>
  <si>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</si>
  <si>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</si>
  <si>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</si>
  <si>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</si>
  <si>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</si>
  <si>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</si>
  <si>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</si>
  <si>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</si>
  <si>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</si>
  <si>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</si>
  <si>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</si>
  <si>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</si>
  <si>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</si>
  <si>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</si>
  <si>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</si>
  <si>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</si>
  <si>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</si>
  <si>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</si>
  <si>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</si>
  <si>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</si>
  <si>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</si>
  <si>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</si>
  <si>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</si>
  <si>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</si>
  <si>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</si>
  <si>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</si>
  <si>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</si>
  <si>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</si>
  <si>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</si>
  <si>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</si>
  <si>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</si>
  <si>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</si>
  <si>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</si>
  <si>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</si>
  <si>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</si>
  <si>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</si>
  <si>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</si>
  <si>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</si>
  <si>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</si>
  <si>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</si>
  <si>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</si>
  <si>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</si>
  <si>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</si>
  <si>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</si>
  <si>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</si>
  <si>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</si>
  <si>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</si>
  <si>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</si>
  <si>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</si>
  <si>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</si>
  <si>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</si>
  <si>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</si>
  <si>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</si>
  <si>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</si>
  <si>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</si>
  <si>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</si>
  <si>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</si>
  <si>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</si>
  <si>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</si>
  <si>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</si>
  <si>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</si>
  <si>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</si>
  <si>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</si>
  <si>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</si>
  <si>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</si>
  <si>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</si>
  <si>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</si>
  <si>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</si>
  <si>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</si>
  <si>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</si>
  <si>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</si>
  <si>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</si>
  <si>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</si>
  <si>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</si>
  <si>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</si>
  <si>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</si>
  <si>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</si>
  <si>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</si>
  <si>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</si>
  <si>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</si>
  <si>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</si>
  <si>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</si>
  <si>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</si>
  <si>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</si>
  <si>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</si>
  <si>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</si>
  <si>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</si>
  <si>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</si>
  <si>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</si>
  <si>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2021-23-10000784 </t>
  </si>
  <si>
    <t>amorpormipueblo2011@hotmail.com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</si>
</sst>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75" zoomScale="53" zoomScaleNormal="53" zoomScaleSheetLayoutView="40" zoomScalePageLayoutView="40" workbookViewId="0">
      <selection activeCell="J211" sqref="J211:L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2"/>
    </row>
    <row r="4" spans="1:20" ht="24.75" customHeight="1" thickBot="1" x14ac:dyDescent="0.3">
      <c r="A4" s="10"/>
      <c r="B4" s="12"/>
      <c r="C4" s="225"/>
      <c r="D4" s="226"/>
      <c r="E4" s="226"/>
      <c r="F4" s="226"/>
      <c r="G4" s="226"/>
      <c r="H4" s="226"/>
      <c r="I4" s="226"/>
      <c r="J4" s="226"/>
      <c r="K4" s="226"/>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3" t="s">
        <v>220</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6"/>
      <c r="I20" s="119" t="s">
        <v>220</v>
      </c>
      <c r="J20" s="119" t="s">
        <v>496</v>
      </c>
      <c r="K20" s="177">
        <v>3061740931</v>
      </c>
      <c r="L20" s="176"/>
      <c r="M20" s="176">
        <v>44561</v>
      </c>
      <c r="N20" s="133">
        <f>+(M20-L20)/30</f>
        <v>1485.3666666666666</v>
      </c>
      <c r="O20" s="136"/>
      <c r="U20" s="132"/>
      <c r="V20" s="105">
        <f ca="1">NOW()</f>
        <v>44194.499176504629</v>
      </c>
      <c r="W20" s="105">
        <f ca="1">NOW()</f>
        <v>44194.499176504629</v>
      </c>
    </row>
    <row r="21" spans="1:23" ht="30" customHeight="1" outlineLevel="1" x14ac:dyDescent="0.25">
      <c r="A21" s="9"/>
      <c r="B21" s="71"/>
      <c r="C21" s="5"/>
      <c r="D21" s="5"/>
      <c r="E21" s="5"/>
      <c r="F21" s="5"/>
      <c r="G21" s="5"/>
      <c r="H21" s="70"/>
      <c r="I21" s="119" t="s">
        <v>220</v>
      </c>
      <c r="J21" s="119" t="s">
        <v>488</v>
      </c>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75"/>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 xml:space="preserve">FUNDACIÓN AMOR POR MI PUEBLO </v>
      </c>
      <c r="C38" s="241"/>
      <c r="D38" s="241"/>
      <c r="E38" s="241"/>
      <c r="F38" s="241"/>
      <c r="G38" s="5"/>
      <c r="H38" s="130"/>
      <c r="I38" s="250" t="s">
        <v>2695</v>
      </c>
      <c r="J38" s="251"/>
      <c r="K38" s="251"/>
      <c r="L38" s="251"/>
      <c r="M38" s="251"/>
      <c r="N38" s="251"/>
      <c r="O38" s="131"/>
    </row>
    <row r="39" spans="1:16" ht="42.95" customHeight="1" thickBot="1" x14ac:dyDescent="0.3">
      <c r="A39" s="10"/>
      <c r="B39" s="11"/>
      <c r="C39" s="11"/>
      <c r="D39" s="11"/>
      <c r="E39" s="11"/>
      <c r="F39" s="11"/>
      <c r="G39" s="11"/>
      <c r="H39" s="10"/>
      <c r="I39" s="236"/>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0.01</v>
      </c>
      <c r="G179" s="163">
        <f>IF(F179&gt;0,SUM(E179+F179),"")</f>
        <v>0.03</v>
      </c>
      <c r="H179" s="5"/>
      <c r="I179" s="194" t="s">
        <v>2671</v>
      </c>
      <c r="J179" s="194"/>
      <c r="K179" s="194"/>
      <c r="L179" s="194"/>
      <c r="M179" s="170">
        <v>0.03</v>
      </c>
      <c r="O179" s="8"/>
      <c r="Q179" s="19"/>
      <c r="R179" s="157">
        <f>IF(M179&gt;0,SUM(L179+M179),"")</f>
        <v>0.03</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91852227.929999992</v>
      </c>
      <c r="F185" s="92"/>
      <c r="G185" s="93"/>
      <c r="H185" s="88"/>
      <c r="I185" s="90" t="s">
        <v>2627</v>
      </c>
      <c r="J185" s="164">
        <f>+SUM(M179:M183)</f>
        <v>0.03</v>
      </c>
      <c r="K185" s="239" t="s">
        <v>2628</v>
      </c>
      <c r="L185" s="239"/>
      <c r="M185" s="94">
        <f>+J185*(SUM(K20:K35))</f>
        <v>91852227.929999992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46" t="s">
        <v>2692</v>
      </c>
      <c r="L211" s="21"/>
      <c r="M211" s="21"/>
      <c r="N211" s="21"/>
      <c r="O211" s="8"/>
    </row>
    <row r="212" spans="1:15" x14ac:dyDescent="0.25">
      <c r="A212" s="9"/>
      <c r="B212" s="27" t="s">
        <v>2619</v>
      </c>
      <c r="C212" s="145" t="s">
        <v>2689</v>
      </c>
      <c r="D212" s="21"/>
      <c r="G212" s="27" t="s">
        <v>2621</v>
      </c>
      <c r="H212" s="146" t="s">
        <v>2690</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2020-12-29T16:59:13Z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