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95220A5E-4E6F-46F6-803F-779F3A05AD15}"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<sst xmlns="http://schemas.openxmlformats.org/spreadsheetml/2006/main" count="3996" uniqueCount="2746">
  <si>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</si>
  <si>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</si>
  <si>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</si>
  <si>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</si>
  <si>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</si>
  <si>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</si>
  <si>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</si>
  <si>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</si>
  <si>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</si>
  <si>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</si>
  <si>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</si>
  <si>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</si>
  <si>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</si>
  <si>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</si>
  <si>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</si>
  <si>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</si>
  <si>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</si>
  <si>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</si>
  <si>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</si>
  <si>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</si>
  <si>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</si>
  <si>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</si>
  <si>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</si>
  <si>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</si>
  <si>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</si>
  <si>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</si>
  <si>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</si>
  <si>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</si>
  <si>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</si>
  <si>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</si>
  <si>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</si>
  <si>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</si>
  <si>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</si>
  <si>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</si>
  <si>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</si>
  <si>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</si>
  <si>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</si>
  <si>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</si>
  <si>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</si>
  <si>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</si>
  <si>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</si>
  <si>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</si>
  <si>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</si>
  <si>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</si>
  <si>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</si>
  <si>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</si>
  <si>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</si>
  <si>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</si>
  <si>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</si>
  <si>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</si>
  <si>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</si>
  <si>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</si>
  <si>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</si>
  <si>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</si>
  <si>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</si>
  <si>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</si>
  <si>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</si>
  <si>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</si>
  <si>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</si>
  <si>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</si>
  <si>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</si>
  <si>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</si>
  <si>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</si>
  <si>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</si>
  <si>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</si>
  <si>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</si>
  <si>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</si>
  <si>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</si>
  <si>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</si>
  <si>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</si>
  <si>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</si>
  <si>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</si>
  <si>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</si>
  <si>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</si>
  <si>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</si>
  <si>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</si>
  <si>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</si>
  <si>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</si>
  <si>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</si>
  <si>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</si>
  <si>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</si>
  <si>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</si>
  <si>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</si>
  <si>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</si>
  <si>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</si>
  <si>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</si>
  <si>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</si>
  <si>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</si>
  <si>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</si>
  <si>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</si>
  <si>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</si>
  <si>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</si>
  <si>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</si>
  <si>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</si>
  <si>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</si>
  <si>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</si>
  <si>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</si>
  <si>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</si>
  <si>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</si>
  <si>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</si>
  <si>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</si>
  <si>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</si>
  <si>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</si>
  <si>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</si>
  <si>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</si>
  <si>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</si>
  <si>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</si>
  <si>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</si>
  <si>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</si>
  <si>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</si>
  <si>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</si>
  <si>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</si>
  <si>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</si>
  <si>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</si>
  <si>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</si>
  <si>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</si>
  <si>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</si>
  <si>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</si>
  <si>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</si>
  <si>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</si>
  <si>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</si>
  <si>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</si>
  <si>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</si>
  <si>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</si>
  <si>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</si>
  <si>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</si>
  <si>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</si>
  <si>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</si>
  <si>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</si>
  <si>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</si>
  <si>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</si>
  <si>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</si>
  <si>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</si>
  <si>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</si>
  <si>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</si>
  <si>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</si>
  <si>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</si>
  <si>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</si>
  <si>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</si>
  <si>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</si>
  <si>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</si>
  <si>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</si>
  <si>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</si>
  <si>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</si>
  <si>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</si>
  <si>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</si>
  <si>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</si>
  <si>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</si>
  <si>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</si>
  <si>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</si>
  <si>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</si>
  <si>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</si>
  <si>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</si>
  <si>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</si>
  <si>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</si>
  <si>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</si>
  <si>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</si>
  <si>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</si>
  <si>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</si>
  <si>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</si>
  <si>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</si>
  <si>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</si>
  <si>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</si>
  <si>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</si>
  <si>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</si>
  <si>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</si>
  <si>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</si>
  <si>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</si>
  <si>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</si>
  <si>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</si>
  <si>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</si>
  <si>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</si>
  <si>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</si>
  <si>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</si>
  <si>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</si>
  <si>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</si>
  <si>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</si>
  <si>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</si>
  <si>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</si>
  <si>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</si>
  <si>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</si>
  <si>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</si>
  <si>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</si>
  <si>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</si>
  <si>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</si>
  <si>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</si>
  <si>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</si>
  <si>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</si>
  <si>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</si>
  <si>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</si>
  <si>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</si>
  <si>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</si>
  <si>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</si>
  <si>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</si>
  <si>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</si>
  <si>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</si>
  <si>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</si>
  <si>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</si>
  <si>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</si>
  <si>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</si>
  <si>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</si>
  <si>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</si>
  <si>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</si>
  <si>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</si>
  <si>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</si>
  <si>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</si>
  <si>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</si>
  <si>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</si>
  <si>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</si>
  <si>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</si>
  <si>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</si>
  <si>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</si>
  <si>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</si>
  <si>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</si>
  <si>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</si>
  <si>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</si>
  <si>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</si>
  <si>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</si>
  <si>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</si>
  <si>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</si>
  <si>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</si>
  <si>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</si>
  <si>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</si>
  <si>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</si>
  <si>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</si>
  <si>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</si>
  <si>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</si>
  <si>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</si>
  <si>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</si>
  <si>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</si>
  <si>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</si>
  <si>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</si>
  <si>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</si>
  <si>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</si>
  <si>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</si>
  <si>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</si>
  <si>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</si>
  <si>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</si>
  <si>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</si>
  <si>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</si>
  <si>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</si>
  <si>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</si>
  <si>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</si>
  <si>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</si>
  <si>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</si>
  <si>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</si>
  <si>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</si>
  <si>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</si>
  <si>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</si>
  <si>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</si>
  <si>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</si>
  <si>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</si>
  <si>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</si>
  <si>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</si>
  <si>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</si>
  <si>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</si>
  <si>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</si>
  <si>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</si>
  <si>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</si>
  <si>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</si>
  <si>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</si>
  <si>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</si>
  <si>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</si>
  <si>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</si>
  <si>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</si>
  <si>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</si>
  <si>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</si>
  <si>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</si>
  <si>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</si>
  <si>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</si>
  <si>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</si>
  <si>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</si>
  <si>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</si>
  <si>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</si>
  <si>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</si>
  <si>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</si>
  <si>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</si>
  <si>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</si>
  <si>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</si>
  <si>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</si>
  <si>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</si>
  <si>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</si>
  <si>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</si>
  <si>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</si>
  <si>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</si>
  <si>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</si>
  <si>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</si>
  <si>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</si>
  <si>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</si>
  <si>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</si>
  <si>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</si>
  <si>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</si>
  <si>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</si>
  <si>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</si>
  <si>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</si>
  <si>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</si>
  <si>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</si>
  <si>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</si>
  <si>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</si>
  <si>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</si>
  <si>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</si>
  <si>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</si>
  <si>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</si>
  <si>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</si>
  <si>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</si>
  <si>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</si>
  <si>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</si>
  <si>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</si>
  <si>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</si>
  <si>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</si>
  <si>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</si>
  <si>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</si>
  <si>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</si>
  <si>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</si>
  <si>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</si>
  <si>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</si>
  <si>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</si>
  <si>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</si>
  <si>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</si>
  <si>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</si>
  <si>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</si>
  <si>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</si>
  <si>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</si>
  <si>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</si>
  <si>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</si>
  <si>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</si>
  <si>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</si>
  <si>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</si>
  <si>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</si>
  <si>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</si>
  <si>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</si>
  <si>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</si>
  <si>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</si>
  <si>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</si>
  <si>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</si>
  <si>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</si>
  <si>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</si>
  <si>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</si>
  <si>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</si>
  <si>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</si>
  <si>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</si>
  <si>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</si>
  <si>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</si>
  <si>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</si>
  <si>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</si>
  <si>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</si>
  <si>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</si>
  <si>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</si>
  <si>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</si>
  <si>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</si>
  <si>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</si>
  <si>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</si>
  <si>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</si>
  <si>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</si>
  <si>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</si>
  <si>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</si>
  <si>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</si>
  <si>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</si>
  <si>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</si>
  <si>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</si>
  <si>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</si>
  <si>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</si>
  <si>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</si>
  <si>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</si>
  <si>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</si>
  <si>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</si>
  <si>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</si>
  <si>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</si>
  <si>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</si>
  <si>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</si>
  <si>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</si>
  <si>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</si>
  <si>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</si>
  <si>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</si>
  <si>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</si>
  <si>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</si>
  <si>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</si>
  <si>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</si>
  <si>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</si>
  <si>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</si>
  <si>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</si>
  <si>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</si>
  <si>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</si>
  <si>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</si>
  <si>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</si>
  <si>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</si>
  <si>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</si>
  <si>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</si>
  <si>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</si>
  <si>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</si>
  <si>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</si>
  <si>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</si>
  <si>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</si>
  <si>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</si>
  <si>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</si>
  <si>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</si>
  <si>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</si>
  <si>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</si>
  <si>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</si>
  <si>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</si>
  <si>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</si>
  <si>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</si>
  <si>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</si>
  <si>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</si>
  <si>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</si>
  <si>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</si>
  <si>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</si>
  <si>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</si>
  <si>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</si>
  <si>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</si>
  <si>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</si>
  <si>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</si>
  <si>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</si>
  <si>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</si>
  <si>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</si>
  <si>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</si>
  <si>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</si>
  <si>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</si>
  <si>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</si>
  <si>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</si>
  <si>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</si>
  <si>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</si>
  <si>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</si>
  <si>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</si>
  <si>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</si>
  <si>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</si>
  <si>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</si>
  <si>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</si>
  <si>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</si>
  <si>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</si>
  <si>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</si>
  <si>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</si>
  <si>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</si>
  <si>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</si>
  <si>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</si>
  <si>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</si>
  <si>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</si>
  <si>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</si>
  <si>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</si>
  <si>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</si>
  <si>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</si>
  <si>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</si>
  <si>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</si>
  <si>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</si>
  <si>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</si>
  <si>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</si>
  <si>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</si>
  <si>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</si>
  <si>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</si>
  <si>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</si>
  <si>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</si>
  <si>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</si>
  <si>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</si>
  <si>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</si>
  <si>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</si>
  <si>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</si>
  <si>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</si>
  <si>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</si>
  <si>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</si>
  <si>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</si>
  <si>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</si>
  <si>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</si>
  <si>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</si>
  <si>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</si>
  <si>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</si>
  <si>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</si>
  <si>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</si>
  <si>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</si>
  <si>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</si>
  <si>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</si>
  <si>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</si>
  <si>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</si>
  <si>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</si>
  <si>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</si>
  <si>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</si>
  <si>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</si>
  <si>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</si>
  <si>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</si>
  <si>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</si>
  <si>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</si>
  <si>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</si>
  <si>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</si>
  <si>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</si>
  <si>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</si>
  <si>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</si>
  <si>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</si>
  <si>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</si>
  <si>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</si>
  <si>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</si>
  <si>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</si>
  <si>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</si>
  <si>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</si>
  <si>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</si>
  <si>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</si>
  <si>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</si>
  <si>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</si>
  <si>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</si>
  <si>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</si>
  <si>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</si>
  <si>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</si>
  <si>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</si>
  <si>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</si>
  <si>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</si>
  <si>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</si>
  <si>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</si>
  <si>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</si>
  <si>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</si>
  <si>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</si>
  <si>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</si>
  <si>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</si>
  <si>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</si>
  <si>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</si>
  <si>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</si>
  <si>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</si>
  <si>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</si>
  <si>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</si>
  <si>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</si>
  <si>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</si>
  <si>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</si>
  <si>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</si>
  <si>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</si>
  <si>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</si>
  <si>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</si>
  <si>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</si>
  <si>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</si>
  <si>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</si>
  <si>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</si>
  <si>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</si>
  <si>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</si>
  <si>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</si>
  <si>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</si>
  <si>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</si>
  <si>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</si>
  <si>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</si>
  <si>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</si>
  <si>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</si>
  <si>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</si>
  <si>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</si>
  <si>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</si>
  <si>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</si>
  <si>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</si>
  <si>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</si>
  <si>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</si>
  <si>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</si>
  <si>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</si>
  <si>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</si>
  <si>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</si>
  <si>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</si>
  <si>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</si>
  <si>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</si>
  <si>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</si>
  <si>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</si>
  <si>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</si>
  <si>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</si>
  <si>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</si>
  <si>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</si>
  <si>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</si>
  <si>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</si>
  <si>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</si>
  <si>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</si>
  <si>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</si>
  <si>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</si>
  <si>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</si>
  <si>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</si>
  <si>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</si>
  <si>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</si>
  <si>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</si>
  <si>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</si>
  <si>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</si>
  <si>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</si>
  <si>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</si>
  <si>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</si>
  <si>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</si>
  <si>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</si>
  <si>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</si>
  <si>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</si>
  <si>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</si>
  <si>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</si>
  <si>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</si>
  <si>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</si>
  <si>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</si>
  <si>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</si>
  <si>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</si>
  <si>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</si>
  <si>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</si>
  <si>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</si>
  <si>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</si>
  <si>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</si>
  <si>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</si>
  <si>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</si>
  <si>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</si>
  <si>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</si>
  <si>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</si>
  <si>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</si>
  <si>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</si>
  <si>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</si>
  <si>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</si>
  <si>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</si>
  <si>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</si>
  <si>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</si>
  <si>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</si>
  <si>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</si>
  <si>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</si>
  <si>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</si>
  <si>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</si>
  <si>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</si>
  <si>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</si>
  <si>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</si>
  <si>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</si>
  <si>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</si>
  <si>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</si>
  <si>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</si>
  <si>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</si>
  <si>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</si>
  <si>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</si>
  <si>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</si>
  <si>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</si>
  <si>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</si>
  <si>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</si>
  <si>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</si>
  <si>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</si>
  <si>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</si>
  <si>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</si>
  <si>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</si>
  <si>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</si>
  <si>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</si>
  <si>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</si>
  <si>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</si>
  <si>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</si>
  <si>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</si>
  <si>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</si>
  <si>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</si>
  <si>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</si>
  <si>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</si>
  <si>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</si>
  <si>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</si>
  <si>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</si>
  <si>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</si>
  <si>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</si>
  <si>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</si>
  <si>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</si>
  <si>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</si>
  <si>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</si>
  <si>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</si>
  <si>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</si>
  <si>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</si>
  <si>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</si>
  <si>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</si>
  <si>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</si>
  <si>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</si>
  <si>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</si>
  <si>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</si>
  <si>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</si>
  <si>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</si>
  <si>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</si>
  <si>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</si>
  <si>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</si>
  <si>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</si>
  <si>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</si>
  <si>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</si>
  <si>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</si>
  <si>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</si>
  <si>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</si>
  <si>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</si>
  <si>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</si>
  <si>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</si>
  <si>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</si>
  <si>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</si>
  <si>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</si>
  <si>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</si>
  <si>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</si>
  <si>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</si>
  <si>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</si>
  <si>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</si>
  <si>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</si>
  <si>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</si>
  <si>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</si>
  <si>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</si>
  <si>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</si>
  <si>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</si>
  <si>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</si>
  <si>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</si>
  <si>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</si>
  <si>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</si>
  <si>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</si>
  <si>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</si>
  <si>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</si>
  <si>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</si>
  <si>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</si>
  <si>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</si>
  <si>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</si>
  <si>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</si>
  <si>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</si>
  <si>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</si>
  <si>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</si>
  <si>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</si>
  <si>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</si>
  <si>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</si>
  <si>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</si>
  <si>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</si>
  <si>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</si>
  <si>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</si>
  <si>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</si>
  <si>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</si>
  <si>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</si>
  <si>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</si>
  <si>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</si>
  <si>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</si>
  <si>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</si>
  <si>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</si>
  <si>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</si>
  <si>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</si>
  <si>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</si>
  <si>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</si>
  <si>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</si>
  <si>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</si>
  <si>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</si>
  <si>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</si>
  <si>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</si>
  <si>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</si>
  <si>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</si>
  <si>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</si>
  <si>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</si>
  <si>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</si>
  <si>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</si>
  <si>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</si>
  <si>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</si>
  <si>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</si>
  <si>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</si>
  <si>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</si>
  <si>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</si>
  <si>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</si>
  <si>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</si>
  <si>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</si>
  <si>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</si>
  <si>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</si>
  <si>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</si>
  <si>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</si>
  <si>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</si>
  <si>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</si>
  <si>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</si>
  <si>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</si>
  <si>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</si>
  <si>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</si>
  <si>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</si>
  <si>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</si>
  <si>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</si>
  <si>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</si>
  <si>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</si>
  <si>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</si>
  <si>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</si>
  <si>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</si>
  <si>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</si>
  <si>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</si>
  <si>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</si>
  <si>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</si>
  <si>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</si>
  <si>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</si>
  <si>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</si>
  <si>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</si>
  <si>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</si>
  <si>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</si>
  <si>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</si>
  <si>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</si>
  <si>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</si>
  <si>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</si>
  <si>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</si>
  <si>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</si>
  <si>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</si>
  <si>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</si>
  <si>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</si>
  <si>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</si>
  <si>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</si>
  <si>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</si>
  <si>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</si>
  <si>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</si>
  <si>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</si>
  <si>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</si>
  <si>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</si>
  <si>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</si>
  <si>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</si>
  <si>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</si>
  <si>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</si>
  <si>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</si>
  <si>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</si>
  <si>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</si>
  <si>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</si>
  <si>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</si>
  <si>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</si>
  <si>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</si>
  <si>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</si>
  <si>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</si>
  <si>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</si>
  <si>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</si>
  <si>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</si>
  <si>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</si>
  <si>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</si>
  <si>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</si>
  <si>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</si>
  <si>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</si>
  <si>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</si>
  <si>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</si>
  <si>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</si>
  <si>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</si>
  <si>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</si>
  <si>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</si>
  <si>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</si>
  <si>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</si>
  <si>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</si>
  <si>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</si>
  <si>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</si>
  <si>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</si>
  <si>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</si>
  <si>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</si>
  <si>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</si>
  <si>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</si>
  <si>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</si>
  <si>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</si>
  <si>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</si>
  <si>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</si>
  <si>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</si>
  <si>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</si>
  <si>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</si>
  <si>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</si>
  <si>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</si>
  <si>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</si>
  <si>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</si>
  <si>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</si>
  <si>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</si>
  <si>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</si>
  <si>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</si>
  <si>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</si>
  <si>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</si>
  <si>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</si>
  <si>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</si>
  <si>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</si>
  <si>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</si>
  <si>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</si>
  <si>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</si>
  <si>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</si>
  <si>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</si>
  <si>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</si>
  <si>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</si>
  <si>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</si>
  <si>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</si>
  <si>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</si>
  <si>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</si>
  <si>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</si>
  <si>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</si>
  <si>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</si>
  <si>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</si>
  <si>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</si>
  <si>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</si>
  <si>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</si>
  <si>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</si>
  <si>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</si>
  <si>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</si>
  <si>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</si>
  <si>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</si>
  <si>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</si>
  <si>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</si>
  <si>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</si>
  <si>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</si>
  <si>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</si>
  <si>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</si>
  <si>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</si>
  <si>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</si>
  <si>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</si>
  <si>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</si>
  <si>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</si>
  <si>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</si>
  <si>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</si>
  <si>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</si>
  <si>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</si>
  <si>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</si>
  <si>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</si>
  <si>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</si>
  <si>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</si>
  <si>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</si>
  <si>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</si>
  <si>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</si>
  <si>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</si>
  <si>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</si>
  <si>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</si>
  <si>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</si>
  <si>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</si>
  <si>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</si>
  <si>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</si>
  <si>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</si>
  <si>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</si>
  <si>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</si>
  <si>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</si>
  <si>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</si>
  <si>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</si>
  <si>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</si>
  <si>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</si>
  <si>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</si>
  <si>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</si>
  <si>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</si>
  <si>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</si>
  <si>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</si>
  <si>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</si>
  <si>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</si>
  <si>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</si>
  <si>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</si>
  <si>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</si>
  <si>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</si>
  <si>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</si>
  <si>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</si>
  <si>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</si>
  <si>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</si>
  <si>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</si>
  <si>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</si>
  <si>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</si>
  <si>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</si>
  <si>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</si>
  <si>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</si>
  <si>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</si>
  <si>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</si>
  <si>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</si>
  <si>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</si>
  <si>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</si>
  <si>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</si>
  <si>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</si>
  <si>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</si>
  <si>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</si>
  <si>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</si>
  <si>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</si>
  <si>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</si>
  <si>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</si>
  <si>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</si>
  <si>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</si>
  <si>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</si>
  <si>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</si>
  <si>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</si>
  <si>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</si>
  <si>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</si>
  <si>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</si>
  <si>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</si>
  <si>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</si>
  <si>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</si>
  <si>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</si>
  <si>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</si>
  <si>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</si>
  <si>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</si>
  <si>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</si>
  <si>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</si>
  <si>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</si>
  <si>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</si>
  <si>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</si>
  <si>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</si>
  <si>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</si>
  <si>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</si>
  <si>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</si>
  <si>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</si>
  <si>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</si>
  <si>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</si>
  <si>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</si>
  <si>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</si>
  <si>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</si>
  <si>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</si>
  <si>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</si>
  <si>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</si>
  <si>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</si>
  <si>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</si>
  <si>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</si>
  <si>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</si>
  <si>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</si>
  <si>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</si>
  <si>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</si>
  <si>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</si>
  <si>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</si>
  <si>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</si>
  <si>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</si>
  <si>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</si>
  <si>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</si>
  <si>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</si>
  <si>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</si>
  <si>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</si>
  <si>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</si>
  <si>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</si>
  <si>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</si>
  <si>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</si>
  <si>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</si>
  <si>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</si>
  <si>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</si>
  <si>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</si>
  <si>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</si>
  <si>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</si>
  <si>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</si>
  <si>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</si>
  <si>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</si>
  <si>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</si>
  <si>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</si>
  <si>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</si>
  <si>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</si>
  <si>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</si>
  <si>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</si>
  <si>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</si>
  <si>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</si>
  <si>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</si>
  <si>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</si>
  <si>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</si>
  <si>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</si>
  <si>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</si>
  <si>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</si>
  <si>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</si>
  <si>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</si>
  <si>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</si>
  <si>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</si>
  <si>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</si>
  <si>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</si>
  <si>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</si>
  <si>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</si>
  <si>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</si>
  <si>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</si>
  <si>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</si>
  <si>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</si>
  <si>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</si>
  <si>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</si>
  <si>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</si>
  <si>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</si>
  <si>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</si>
  <si>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</si>
  <si>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</si>
  <si>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</si>
  <si>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</si>
  <si>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</si>
  <si>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</si>
  <si>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</si>
  <si>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</si>
  <si>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</si>
  <si>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</si>
  <si>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</si>
  <si>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</si>
  <si>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</si>
  <si>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</si>
  <si>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</si>
  <si>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</si>
  <si>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</si>
  <si>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</si>
  <si>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</si>
  <si>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</si>
  <si>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</si>
  <si>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</si>
  <si>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</si>
  <si>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</si>
  <si>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</si>
  <si>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</si>
  <si>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</si>
  <si>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</si>
  <si>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</si>
  <si>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</si>
  <si>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</si>
  <si>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</si>
  <si>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</si>
  <si>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</si>
  <si>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</si>
  <si>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</si>
  <si>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</si>
  <si>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</si>
  <si>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</si>
  <si>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</si>
  <si>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</si>
  <si>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</si>
  <si>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</si>
  <si>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</si>
  <si>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</si>
  <si>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</si>
  <si>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</si>
  <si>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</si>
  <si>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</si>
  <si>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</si>
  <si>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</si>
  <si>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</si>
  <si>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</si>
  <si>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</si>
  <si>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</si>
  <si>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</si>
  <si>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</si>
  <si>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</si>
  <si>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</si>
  <si>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</si>
  <si>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</si>
  <si>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</si>
  <si>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</si>
  <si>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</si>
  <si>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</si>
  <si>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</si>
  <si>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</si>
  <si>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</si>
  <si>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</si>
  <si>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</si>
  <si>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</si>
  <si>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</si>
  <si>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</si>
  <si>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</si>
  <si>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</si>
  <si>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</si>
  <si>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</si>
  <si>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</si>
  <si>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</si>
  <si>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</si>
  <si>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</si>
  <si>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</si>
  <si>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</si>
  <si>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</si>
  <si>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</si>
  <si>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</si>
  <si>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</si>
  <si>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</si>
  <si>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</si>
  <si>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</si>
  <si>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</si>
  <si>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</si>
  <si>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</si>
  <si>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</si>
  <si>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</si>
  <si>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</si>
  <si>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</si>
  <si>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</si>
  <si>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</si>
  <si>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</si>
  <si>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</si>
  <si>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</si>
  <si>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</si>
  <si>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</si>
  <si>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</si>
  <si>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</si>
  <si>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</si>
  <si>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</si>
  <si>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</si>
  <si>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</si>
  <si>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</si>
  <si>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</si>
  <si>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</si>
  <si>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</si>
  <si>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</si>
  <si>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</si>
  <si>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</si>
  <si>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</si>
  <si>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</si>
  <si>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</si>
  <si>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</si>
  <si>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</si>
  <si>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</si>
  <si>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</si>
  <si>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</si>
  <si>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</si>
  <si>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</si>
  <si>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</si>
  <si>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</si>
  <si>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</si>
  <si>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</si>
  <si>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</si>
  <si>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</si>
  <si>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</si>
  <si>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</si>
  <si>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</si>
  <si>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</si>
  <si>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</si>
  <si>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</si>
  <si>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</si>
  <si>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</si>
  <si>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</si>
  <si>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</si>
  <si>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</si>
  <si>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</si>
  <si>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</si>
  <si>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</si>
  <si>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</si>
  <si>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</si>
  <si>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</si>
  <si>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</si>
  <si>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</si>
  <si>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</si>
  <si>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</si>
  <si>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</si>
  <si>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</si>
  <si>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</si>
  <si>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</si>
  <si>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</si>
  <si>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</si>
  <si>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</si>
  <si>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</si>
  <si>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</si>
  <si>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</si>
  <si>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</si>
  <si>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</si>
  <si>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</si>
  <si>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</si>
  <si>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</si>
  <si>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</si>
  <si>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</si>
  <si>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</si>
  <si>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</si>
  <si>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</si>
  <si>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</si>
  <si>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</si>
  <si>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</si>
  <si>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</si>
  <si>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</si>
  <si>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</si>
  <si>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</si>
  <si>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</si>
  <si>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</si>
  <si>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</si>
  <si>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</si>
  <si>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</si>
  <si>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</si>
  <si>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</si>
  <si>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</si>
  <si>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</si>
  <si>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</si>
  <si>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</si>
  <si>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</si>
  <si>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</si>
  <si>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</si>
  <si>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</si>
  <si>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</si>
  <si>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</si>
  <si>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</si>
  <si>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</si>
  <si>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</si>
  <si>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</si>
  <si>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</si>
  <si>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</si>
  <si>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</si>
  <si>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</si>
  <si>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</si>
  <si>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</si>
  <si>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</si>
  <si>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</si>
  <si>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</si>
  <si>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</si>
  <si>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</si>
  <si>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</si>
  <si>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</si>
  <si>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</si>
  <si>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</si>
  <si>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</si>
  <si>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</si>
  <si>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</si>
  <si>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</si>
  <si>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</si>
  <si>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</si>
  <si>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</si>
  <si>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</si>
  <si>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</si>
  <si>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</si>
  <si>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</si>
  <si>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</si>
  <si>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</si>
  <si>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</si>
  <si>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</si>
  <si>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</si>
  <si>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</si>
  <si>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</si>
  <si>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</si>
  <si>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</si>
  <si>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</si>
  <si>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</si>
  <si>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</si>
  <si>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</si>
  <si>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</si>
  <si>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</si>
  <si>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</si>
  <si>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</si>
  <si>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</si>
  <si>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</si>
  <si>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</si>
  <si>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</si>
  <si>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</si>
  <si>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</si>
  <si>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</si>
  <si>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</si>
  <si>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</si>
  <si>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</si>
  <si>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</si>
  <si>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</si>
  <si>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</si>
  <si>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</si>
  <si>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</si>
  <si>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</si>
  <si>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</si>
  <si>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</si>
  <si>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</si>
  <si>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</si>
  <si>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</si>
  <si>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</si>
  <si>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</si>
  <si>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</si>
  <si>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</si>
  <si>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</si>
  <si>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</si>
  <si>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</si>
  <si>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</si>
  <si>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</si>
  <si>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</si>
  <si>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</si>
  <si>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</si>
  <si>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</si>
  <si>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</si>
  <si>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</si>
  <si>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</si>
  <si>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</si>
  <si>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</si>
  <si>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</si>
  <si>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</si>
  <si>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</si>
  <si>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</si>
  <si>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</si>
  <si>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</si>
  <si>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</si>
  <si>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</si>
  <si>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</si>
  <si>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</si>
  <si>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</si>
  <si>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</si>
  <si>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</si>
  <si>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</si>
  <si>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</si>
  <si>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</si>
  <si>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</si>
  <si>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</si>
  <si>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</si>
  <si>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</si>
  <si>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</si>
  <si>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</si>
  <si>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</si>
  <si>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</si>
  <si>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</si>
  <si>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</si>
  <si>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</si>
  <si>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</si>
  <si>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</si>
  <si>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</si>
  <si>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</si>
  <si>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</si>
  <si>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</si>
  <si>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</si>
  <si>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</si>
  <si>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</si>
  <si>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</si>
  <si>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</si>
  <si>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</si>
  <si>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</si>
  <si>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</si>
  <si>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</si>
  <si>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</si>
  <si>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</si>
  <si>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</si>
  <si>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</si>
  <si>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</si>
  <si>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</si>
  <si>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</si>
  <si>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</si>
  <si>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</si>
  <si>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</si>
  <si>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</si>
  <si>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</si>
  <si>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</si>
  <si>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</si>
  <si>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</si>
  <si>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</si>
  <si>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</si>
  <si>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</si>
  <si>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</si>
  <si>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</si>
  <si>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</si>
  <si>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</si>
  <si>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</si>
  <si>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</si>
  <si>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</si>
  <si>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</si>
  <si>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</si>
  <si>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</si>
  <si>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</si>
  <si>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</si>
  <si>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</si>
  <si>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</si>
  <si>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</si>
  <si>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</si>
  <si>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</si>
  <si>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</si>
  <si>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</si>
  <si>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</si>
  <si>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</si>
  <si>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</si>
  <si>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</si>
  <si>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</si>
  <si>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</si>
  <si>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</si>
  <si>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</si>
  <si>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</si>
  <si>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</si>
  <si>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</si>
  <si>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</si>
  <si>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</si>
  <si>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</si>
  <si>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</si>
  <si>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</si>
  <si>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</si>
  <si>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</si>
  <si>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</si>
  <si>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</si>
  <si>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</si>
  <si>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</si>
  <si>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</si>
  <si>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</si>
  <si>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</si>
  <si>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</si>
  <si>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</si>
  <si>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</si>
  <si>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</si>
  <si>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</si>
  <si>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</si>
  <si>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</si>
  <si>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</si>
  <si>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</si>
  <si>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</si>
  <si>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</si>
  <si>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</si>
  <si>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</si>
  <si>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</si>
  <si>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</si>
  <si>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</si>
  <si>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</si>
  <si>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</si>
  <si>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</si>
  <si>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</si>
  <si>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</si>
  <si>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</si>
  <si>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</si>
  <si>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</si>
  <si>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</si>
  <si>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</si>
  <si>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</si>
  <si>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</si>
  <si>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</si>
  <si>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</si>
  <si>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</si>
  <si>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</si>
  <si>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</si>
  <si>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</si>
  <si>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</si>
  <si>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</si>
  <si>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</si>
  <si>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</si>
  <si>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</si>
  <si>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</si>
  <si>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</si>
  <si>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</si>
  <si>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</si>
  <si>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</si>
  <si>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</si>
  <si>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</si>
  <si>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</si>
  <si>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</si>
  <si>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</si>
  <si>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</si>
  <si>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</si>
  <si>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</si>
  <si>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</si>
  <si>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</si>
  <si>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</si>
  <si>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</si>
  <si>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</si>
  <si>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</si>
  <si>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</si>
  <si>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</si>
  <si>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</si>
  <si>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</si>
  <si>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</si>
  <si>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</si>
  <si>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</si>
  <si>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</si>
  <si>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</si>
  <si>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</si>
  <si>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</si>
  <si>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</si>
  <si>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</si>
  <si>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</si>
  <si>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</si>
  <si>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</si>
  <si>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</si>
  <si>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</si>
  <si>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</si>
  <si>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</si>
  <si>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</si>
  <si>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</si>
  <si>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</si>
  <si>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</si>
  <si>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</si>
  <si>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</si>
  <si>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</si>
  <si>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</si>
  <si>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</si>
  <si>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</si>
  <si>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</si>
  <si>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</si>
  <si>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</si>
  <si>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</si>
  <si>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</si>
  <si>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</si>
  <si>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</si>
  <si>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</si>
  <si>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</si>
  <si>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</si>
  <si>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</si>
  <si>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</si>
  <si>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</si>
  <si>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</si>
  <si>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</si>
  <si>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</si>
  <si>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</si>
  <si>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</si>
  <si>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</si>
  <si>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</si>
  <si>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</si>
  <si>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</si>
  <si>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</si>
  <si>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</si>
  <si>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</si>
  <si>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</si>
  <si>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</si>
  <si>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</si>
  <si>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</si>
  <si>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</si>
  <si>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</si>
  <si>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</si>
  <si>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</si>
  <si>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</si>
  <si>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</si>
  <si>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</si>
  <si>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</si>
  <si>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</si>
  <si>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</si>
  <si>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</si>
  <si>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</si>
  <si>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</si>
  <si>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</si>
  <si>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</si>
  <si>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</si>
  <si>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</si>
  <si>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</si>
  <si>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</si>
  <si>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</si>
  <si>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</si>
  <si>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</si>
  <si>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</si>
  <si>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</si>
  <si>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</si>
  <si>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</si>
  <si>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</si>
  <si>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</si>
  <si>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</si>
  <si>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</si>
  <si>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</si>
  <si>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</si>
  <si>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</si>
  <si>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</si>
  <si>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</si>
  <si>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</si>
  <si>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</si>
  <si>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</si>
  <si>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</si>
  <si>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</si>
  <si>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</si>
  <si>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</si>
  <si>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</si>
  <si>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</si>
  <si>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</si>
  <si>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</si>
  <si>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</si>
  <si>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</si>
  <si>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</si>
  <si>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</si>
  <si>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</si>
  <si>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</si>
  <si>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</si>
  <si>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</si>
  <si>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</si>
  <si>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</si>
  <si>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</si>
  <si>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</si>
  <si>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</si>
  <si>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</si>
  <si>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</si>
  <si>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</si>
  <si>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</si>
  <si>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</si>
  <si>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</si>
  <si>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</si>
  <si>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</si>
  <si>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</si>
  <si>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</si>
  <si>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</si>
  <si>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</si>
  <si>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</si>
  <si>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</si>
  <si>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</si>
  <si>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</si>
  <si>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</si>
  <si>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</si>
  <si>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</si>
  <si>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</si>
  <si>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</si>
  <si>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</si>
  <si>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</si>
  <si>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</si>
  <si>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</si>
  <si>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</si>
  <si>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</si>
  <si>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</si>
  <si>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</si>
  <si>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</si>
  <si>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</si>
  <si>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</si>
  <si>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</si>
  <si>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</si>
  <si>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</si>
  <si>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</si>
  <si>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</si>
  <si>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</si>
  <si>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</si>
  <si>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</si>
  <si>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</si>
  <si>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</si>
  <si>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</si>
  <si>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</si>
  <si>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</si>
  <si>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</si>
  <si>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</si>
  <si>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</si>
  <si>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</si>
  <si>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</si>
  <si>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</si>
  <si>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</si>
  <si>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</si>
  <si>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</si>
  <si>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</si>
  <si>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</si>
  <si>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</si>
  <si>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</si>
  <si>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</si>
  <si>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</si>
  <si>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</si>
  <si>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</si>
  <si>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</si>
  <si>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</si>
  <si>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</si>
  <si>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</si>
  <si>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</si>
  <si>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</si>
  <si>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</si>
  <si>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</si>
  <si>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</si>
  <si>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</si>
  <si>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</si>
  <si>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</si>
  <si>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</si>
  <si>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</si>
  <si>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</si>
  <si>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</si>
  <si>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</si>
  <si>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</si>
  <si>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</si>
  <si>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</si>
  <si>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</si>
  <si>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</si>
  <si>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</si>
  <si>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</si>
  <si>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</si>
  <si>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</si>
  <si>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</si>
  <si>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</si>
  <si>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</si>
  <si>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</si>
  <si>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</si>
  <si>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</si>
  <si>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</si>
  <si>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</si>
  <si>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</si>
  <si>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</si>
  <si>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</si>
  <si>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</si>
  <si>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</si>
  <si>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</si>
  <si>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</si>
  <si>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</si>
  <si>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</si>
  <si>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</si>
  <si>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</si>
  <si>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</si>
  <si>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</si>
  <si>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</si>
  <si>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</si>
  <si>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</si>
  <si>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</si>
  <si>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</si>
  <si>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</si>
  <si>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</si>
  <si>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</si>
  <si>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</si>
  <si>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</si>
  <si>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</si>
  <si>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</si>
  <si>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</si>
  <si>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</si>
  <si>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</si>
  <si>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</si>
  <si>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</si>
  <si>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</si>
  <si>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</si>
  <si>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</si>
  <si>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</si>
  <si>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</si>
  <si>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</si>
  <si>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</si>
  <si>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</si>
  <si>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</si>
  <si>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</si>
  <si>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</si>
  <si>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</si>
  <si>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</si>
  <si>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</si>
  <si>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</si>
  <si>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</si>
  <si>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</si>
  <si>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</si>
  <si>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</si>
  <si>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</si>
  <si>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</si>
  <si>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</si>
  <si>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</si>
  <si>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</si>
  <si>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</si>
  <si>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</si>
  <si>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</si>
  <si>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</si>
  <si>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</si>
  <si>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</si>
  <si>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</si>
  <si>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</si>
  <si>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</si>
  <si>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</si>
  <si>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</si>
  <si>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</si>
  <si>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</si>
  <si>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</si>
  <si>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</si>
  <si>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</si>
  <si>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</si>
  <si>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</si>
  <si>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</si>
  <si>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</si>
  <si>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</si>
  <si>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</si>
  <si>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</si>
  <si>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</si>
  <si>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</si>
  <si>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</si>
  <si>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</si>
  <si>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</si>
  <si>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</si>
  <si>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</si>
  <si>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</si>
  <si>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</si>
  <si>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</si>
  <si>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</si>
  <si>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</si>
  <si>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</si>
  <si>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</si>
  <si>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</si>
  <si>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</si>
  <si>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</si>
  <si>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</si>
  <si>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</si>
  <si>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</si>
  <si>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</si>
  <si>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</si>
  <si>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</si>
  <si>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</si>
  <si>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</si>
  <si>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</si>
  <si>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</si>
  <si>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</si>
  <si>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</si>
  <si>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</si>
  <si>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</si>
  <si>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</si>
  <si>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</si>
  <si>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</si>
  <si>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</si>
  <si>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</si>
  <si>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</si>
  <si>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</si>
  <si>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</si>
  <si>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</si>
  <si>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</si>
  <si>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</si>
  <si>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</si>
  <si>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</si>
  <si>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</si>
  <si>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</si>
  <si>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</si>
  <si>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</si>
  <si>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</si>
  <si>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</si>
  <si>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</si>
  <si>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</si>
  <si>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</si>
  <si>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</si>
  <si>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</si>
  <si>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</si>
  <si>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</si>
  <si>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</si>
  <si>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</si>
  <si>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</si>
  <si>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</si>
  <si>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</si>
  <si>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</si>
  <si>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</si>
  <si>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</si>
  <si>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</si>
  <si>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</si>
  <si>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</si>
  <si>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</si>
  <si>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</si>
  <si>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</si>
  <si>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</si>
  <si>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</si>
  <si>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</si>
  <si>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</si>
  <si>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</si>
  <si>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</si>
  <si>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</si>
  <si>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</si>
  <si>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</si>
  <si>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</si>
  <si>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</si>
  <si>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</si>
  <si>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</si>
  <si>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</si>
  <si>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</si>
  <si>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</si>
  <si>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</si>
  <si>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</si>
  <si>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</si>
  <si>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</si>
  <si>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</si>
  <si>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</si>
  <si>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</si>
  <si>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</si>
  <si>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</si>
  <si>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</si>
  <si>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</si>
  <si>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</si>
  <si>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</si>
  <si>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</si>
  <si>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</si>
  <si>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</si>
  <si>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</si>
  <si>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</si>
  <si>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</si>
  <si>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</si>
  <si>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</si>
  <si>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</si>
  <si>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</si>
  <si>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</si>
  <si>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</si>
  <si>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</si>
  <si>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</si>
  <si>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</si>
  <si>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</si>
  <si>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</si>
  <si>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</si>
  <si>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</si>
  <si>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</si>
  <si>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</si>
  <si>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</si>
  <si>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</si>
  <si>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</si>
  <si>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</si>
  <si>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</si>
  <si>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</si>
  <si>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</si>
  <si>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</si>
  <si>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</si>
  <si>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</si>
  <si>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</si>
  <si>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</si>
  <si>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</si>
  <si>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</si>
  <si>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</si>
  <si>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</si>
  <si>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</si>
  <si>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</si>
  <si>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</si>
  <si>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</si>
  <si>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</si>
  <si>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</si>
  <si>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</si>
  <si>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</si>
  <si>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</si>
  <si>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</si>
  <si>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</si>
  <si>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</si>
  <si>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</si>
  <si>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</si>
  <si>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</si>
  <si>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</si>
  <si>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</si>
  <si>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</si>
  <si>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</si>
  <si>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</si>
  <si>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</si>
  <si>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</si>
  <si>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</si>
  <si>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</si>
  <si>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</si>
  <si>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</si>
  <si>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</si>
  <si>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</si>
  <si>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</si>
  <si>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</si>
  <si>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</si>
  <si>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</si>
  <si>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</si>
  <si>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</si>
  <si>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</si>
  <si>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</si>
  <si>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</si>
  <si>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</si>
  <si>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</si>
  <si>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</si>
  <si>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</si>
  <si>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</si>
  <si>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</si>
  <si>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</si>
  <si>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</si>
  <si>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</si>
  <si>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</si>
  <si>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</si>
  <si>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</si>
  <si>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</si>
  <si>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</si>
  <si>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</si>
  <si>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</si>
  <si>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</si>
  <si>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</si>
  <si>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</si>
  <si>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</si>
  <si>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</si>
  <si>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</si>
  <si>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</si>
  <si>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</si>
  <si>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</si>
  <si>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</si>
  <si>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</si>
  <si>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</si>
  <si>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</si>
  <si>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</si>
  <si>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</si>
  <si>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</si>
  <si>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</si>
  <si>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</si>
  <si>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</si>
  <si>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</si>
  <si>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</si>
  <si>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</si>
  <si>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</si>
  <si>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</si>
  <si>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</si>
  <si>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</si>
  <si>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</si>
  <si>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</si>
  <si>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</si>
  <si>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</si>
  <si>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</si>
  <si>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</si>
  <si>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</si>
  <si>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</si>
  <si>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</si>
  <si>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</si>
  <si>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</si>
  <si>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</si>
  <si>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</si>
  <si>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</si>
  <si>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</si>
  <si>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</si>
  <si>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</si>
  <si>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</si>
  <si>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</si>
  <si>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</si>
  <si>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</si>
  <si>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</si>
  <si>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</si>
  <si>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</si>
  <si>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</si>
  <si>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</si>
  <si>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</si>
  <si>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</si>
  <si>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</si>
  <si>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</si>
  <si>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</si>
  <si>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</si>
  <si>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</si>
  <si>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</si>
  <si>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</si>
  <si>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</si>
  <si>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</si>
  <si>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</si>
  <si>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</si>
  <si>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</si>
  <si>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</si>
  <si>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</si>
  <si>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</si>
  <si>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</si>
  <si>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</si>
  <si>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</si>
  <si>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</si>
  <si>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</si>
  <si>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</si>
  <si>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</si>
  <si>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</si>
  <si>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</si>
  <si>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</si>
  <si>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</si>
  <si>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</si>
  <si>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</si>
  <si>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</si>
  <si>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</si>
  <si>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</si>
  <si>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</si>
  <si>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</si>
  <si>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</si>
  <si>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</si>
  <si>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</si>
  <si>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</si>
  <si>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</si>
  <si>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</si>
  <si>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</si>
  <si>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</si>
  <si>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</si>
  <si>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</si>
  <si>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</si>
  <si>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</si>
  <si>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</si>
  <si>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</si>
  <si>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</si>
  <si>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</si>
  <si>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</si>
  <si>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</si>
  <si>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</si>
  <si>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</si>
  <si>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</si>
  <si>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</si>
  <si>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</si>
  <si>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</si>
  <si>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</si>
  <si>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</si>
  <si>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</si>
  <si>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</si>
  <si>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</si>
  <si>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</si>
  <si>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</si>
  <si>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</si>
  <si>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</si>
  <si>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</si>
  <si>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</si>
  <si>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</si>
  <si>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</si>
  <si>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</si>
  <si>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</si>
  <si>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</si>
  <si>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</si>
  <si>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</si>
  <si>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</si>
  <si>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</si>
  <si>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</si>
  <si>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</si>
  <si>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</si>
  <si>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</si>
  <si>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</si>
  <si>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</si>
  <si>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</si>
  <si>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</si>
  <si>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</si>
  <si>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</si>
  <si>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</si>
  <si>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</si>
  <si>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</si>
  <si>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</si>
  <si>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</si>
  <si>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</si>
  <si>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</si>
  <si>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</si>
  <si>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</si>
  <si>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</si>
  <si>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</si>
  <si>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</si>
  <si>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</si>
  <si>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</si>
  <si>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</si>
  <si>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</si>
  <si>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</si>
  <si>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</si>
  <si>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</si>
  <si>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</si>
  <si>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</si>
  <si>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</si>
  <si>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</si>
  <si>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</si>
  <si>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</si>
  <si>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</si>
  <si>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</si>
  <si>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</si>
  <si>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</si>
  <si>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</si>
  <si>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</si>
  <si>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</si>
  <si>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</si>
  <si>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</si>
  <si>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</si>
  <si>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</si>
  <si>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</si>
  <si>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</si>
  <si>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</si>
  <si>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</si>
  <si>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</si>
  <si>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</si>
  <si>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</si>
  <si>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</si>
  <si>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</si>
  <si>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</si>
  <si>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</si>
  <si>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</si>
  <si>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</si>
  <si>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</si>
  <si>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</si>
  <si>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</si>
  <si>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</si>
  <si>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</si>
  <si>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</si>
  <si>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</si>
  <si>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</si>
  <si>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</si>
  <si>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</si>
  <si>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</si>
  <si>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</si>
  <si>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</si>
  <si>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</si>
  <si>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</si>
  <si>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</si>
  <si>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</si>
  <si>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</si>
  <si>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</si>
  <si>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</si>
  <si>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</si>
  <si>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</si>
  <si>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</si>
  <si>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</si>
  <si>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</si>
  <si>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</si>
  <si>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</si>
  <si>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</si>
  <si>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</si>
  <si>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</si>
  <si>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</si>
  <si>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</si>
  <si>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</si>
  <si>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</si>
  <si>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</si>
  <si>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</si>
  <si>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</si>
  <si>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</si>
  <si>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</si>
  <si>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</si>
  <si>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</si>
  <si>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</si>
  <si>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</si>
  <si>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</si>
  <si>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</si>
  <si>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</si>
  <si>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</si>
  <si>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</si>
  <si>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</si>
  <si>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</si>
  <si>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</si>
  <si>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</si>
  <si>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</si>
  <si>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</si>
  <si>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</si>
  <si>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</si>
  <si>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</si>
  <si>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</si>
  <si>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</si>
  <si>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</si>
  <si>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</si>
  <si>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</si>
  <si>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</si>
  <si>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</si>
  <si>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</si>
  <si>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</si>
  <si>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</si>
  <si>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</si>
  <si>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</si>
  <si>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</si>
  <si>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</si>
  <si>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</si>
  <si>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</si>
  <si>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</si>
  <si>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</si>
  <si>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</si>
  <si>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</si>
  <si>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</si>
  <si>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</si>
  <si>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</si>
  <si>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</si>
  <si>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</si>
  <si>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</si>
  <si>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</si>
  <si>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</si>
  <si>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</si>
  <si>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</si>
  <si>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</si>
  <si>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</si>
  <si>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</si>
  <si>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</si>
  <si>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</si>
  <si>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</si>
  <si>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</si>
  <si>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</si>
  <si>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</si>
  <si>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</si>
  <si>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</si>
  <si>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</si>
  <si>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</si>
  <si>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</si>
  <si>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</si>
  <si>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</si>
  <si>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</si>
  <si>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</si>
  <si>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</si>
  <si>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</si>
  <si>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</si>
  <si>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</si>
  <si>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</si>
  <si>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</si>
  <si>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</si>
  <si>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</si>
  <si>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</si>
  <si>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</si>
  <si>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</si>
  <si>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</si>
  <si>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</si>
  <si>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</si>
  <si>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</si>
  <si>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</si>
  <si>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</si>
  <si>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</si>
  <si>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</si>
  <si>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</si>
  <si>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</si>
  <si>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</si>
  <si>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</si>
  <si>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</si>
  <si>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</si>
  <si>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</si>
  <si>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</si>
  <si>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</si>
  <si>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</si>
  <si>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</si>
  <si>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</si>
  <si>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</si>
  <si>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</si>
  <si>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</si>
  <si>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</si>
  <si>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</si>
  <si>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</si>
  <si>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</si>
  <si>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</si>
  <si>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</si>
  <si>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</si>
  <si>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</si>
  <si>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</si>
  <si>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</si>
  <si>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</si>
  <si>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</si>
  <si>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</si>
  <si>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</si>
  <si>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</si>
  <si>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</si>
  <si>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</si>
  <si>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</si>
  <si>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</si>
  <si>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</si>
  <si>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</si>
  <si>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</si>
  <si>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</si>
  <si>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</si>
  <si>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</si>
  <si>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</si>
  <si>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</si>
  <si>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</si>
  <si>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</si>
  <si>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</si>
  <si>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</si>
  <si>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</si>
  <si>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</si>
  <si>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</si>
  <si>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</si>
  <si>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</si>
  <si>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</si>
  <si>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</si>
  <si>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</si>
  <si>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</si>
  <si>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</si>
  <si>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</si>
  <si>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</si>
  <si>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</si>
  <si>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</si>
  <si>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</si>
  <si>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</si>
  <si>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</si>
  <si>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</si>
  <si>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</si>
  <si>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</si>
  <si>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</si>
  <si>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</si>
  <si>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</si>
  <si>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</si>
  <si>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</si>
  <si>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</si>
  <si>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</si>
  <si>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</si>
  <si>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</si>
  <si>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</si>
  <si>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</si>
  <si>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</si>
  <si>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</si>
  <si>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</si>
  <si>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</si>
  <si>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</si>
  <si>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</si>
  <si>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</si>
  <si>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</si>
  <si>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</si>
  <si>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</si>
  <si>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</si>
  <si>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</si>
  <si>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</si>
  <si>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</si>
  <si>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</si>
  <si>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</si>
  <si>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</si>
  <si>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</si>
  <si>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</si>
  <si>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</si>
  <si>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</si>
  <si>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</si>
  <si>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</si>
  <si>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</si>
  <si>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</si>
  <si>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</si>
  <si>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</si>
  <si>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</si>
  <si>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</si>
  <si>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</si>
  <si>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</si>
  <si>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</si>
  <si>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</si>
  <si>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</si>
  <si>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</si>
  <si>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</si>
  <si>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</si>
  <si>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</si>
  <si>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</si>
  <si>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</si>
  <si>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</si>
  <si>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</si>
  <si>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</si>
  <si>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</si>
  <si>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</si>
  <si>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</si>
  <si>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</si>
  <si>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</si>
  <si>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</si>
  <si>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</si>
  <si>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</si>
  <si>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</si>
  <si>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</si>
  <si>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</si>
  <si>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</si>
  <si>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</si>
  <si>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</si>
  <si>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</si>
  <si>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</si>
  <si>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</si>
  <si>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</si>
  <si>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</si>
  <si>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</si>
  <si>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</si>
  <si>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</si>
  <si>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</si>
  <si>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</si>
  <si>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</si>
  <si>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</si>
  <si>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</si>
  <si>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</si>
  <si>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</si>
  <si>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</si>
  <si>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</si>
  <si>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</si>
  <si>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</si>
  <si>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</si>
  <si>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</si>
  <si>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</si>
  <si>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</si>
  <si>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</si>
  <si>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</si>
  <si>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</si>
  <si>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</si>
  <si>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</si>
  <si>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</si>
  <si>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</si>
  <si>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</si>
  <si>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</si>
  <si>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</si>
  <si>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</si>
  <si>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</si>
  <si>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</si>
  <si>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</si>
  <si>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</si>
  <si>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</si>
  <si>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</si>
  <si>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</si>
  <si>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</si>
  <si>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</si>
  <si>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</si>
  <si>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</si>
  <si>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</si>
  <si>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</si>
  <si>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</si>
  <si>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</si>
  <si>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</si>
  <si>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</si>
  <si>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</si>
  <si>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</si>
  <si>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</si>
  <si>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</si>
  <si>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</si>
  <si>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</si>
  <si>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</si>
  <si>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</si>
  <si>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</si>
  <si>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</si>
  <si>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</si>
  <si>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</si>
  <si>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</si>
  <si>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</si>
  <si>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</si>
  <si>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</si>
  <si>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</si>
  <si>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</si>
  <si>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</si>
  <si>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</si>
  <si>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</si>
  <si>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</si>
  <si>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</si>
  <si>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</si>
  <si>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</si>
  <si>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</si>
  <si>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</si>
  <si>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</si>
  <si>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</si>
  <si>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</si>
  <si>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</si>
  <si>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</si>
  <si>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</si>
  <si>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</si>
  <si>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</si>
  <si>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</si>
  <si>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</si>
  <si>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</si>
  <si>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</si>
  <si>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</si>
  <si>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</si>
  <si>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</si>
  <si>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</si>
  <si>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</si>
  <si>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</si>
  <si>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</si>
  <si>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</si>
  <si>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</si>
  <si>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</si>
  <si>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</si>
  <si>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</si>
  <si>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</si>
  <si>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</si>
  <si>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</si>
  <si>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</si>
  <si>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</si>
  <si>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</si>
  <si>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</si>
  <si>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</si>
  <si>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</si>
  <si>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</si>
  <si>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</si>
  <si>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</si>
  <si>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</si>
  <si>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</si>
  <si>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</si>
  <si>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</si>
  <si>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</si>
  <si>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</si>
  <si>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</si>
  <si>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</si>
  <si>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</si>
  <si>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</si>
  <si>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</si>
  <si>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</si>
  <si>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</si>
  <si>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</si>
  <si>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</si>
  <si>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</si>
  <si>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</si>
  <si>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</si>
  <si>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</si>
  <si>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</si>
  <si>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</si>
  <si>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</si>
  <si>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</si>
  <si>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</si>
  <si>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</si>
  <si>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</si>
  <si>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</si>
  <si>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</si>
  <si>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</si>
  <si>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</si>
  <si>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</si>
  <si>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</si>
  <si>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</si>
  <si>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</si>
  <si>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</si>
  <si>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</si>
  <si>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</si>
  <si>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</si>
  <si>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</si>
  <si>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</si>
  <si>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</si>
  <si>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</si>
  <si>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</si>
  <si>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</si>
  <si>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</si>
  <si>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</si>
  <si>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</si>
  <si>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</si>
  <si>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</si>
  <si>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</si>
  <si>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</si>
  <si>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</si>
  <si>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</si>
  <si>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</si>
  <si>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</si>
  <si>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</si>
  <si>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</si>
  <si>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</si>
  <si>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</si>
  <si>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</si>
  <si>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</si>
  <si>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</si>
  <si>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</si>
  <si>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</si>
  <si>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</si>
  <si>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</si>
  <si>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</si>
  <si>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</si>
  <si>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</si>
  <si>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</si>
  <si>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</si>
  <si>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</si>
  <si>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</si>
  <si>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</si>
  <si>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</si>
  <si>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</si>
  <si>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</si>
  <si>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</si>
  <si>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</si>
  <si>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</si>
  <si>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</si>
  <si>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</si>
  <si>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</si>
  <si>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</si>
  <si>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</si>
  <si>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</si>
  <si>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</si>
  <si>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</si>
  <si>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</si>
  <si>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</si>
  <si>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</si>
  <si>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</si>
  <si>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</si>
  <si>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</si>
  <si>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</si>
  <si>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</si>
  <si>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</si>
  <si>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</si>
  <si>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</si>
  <si>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</si>
  <si>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</si>
  <si>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</si>
  <si>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</si>
  <si>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</si>
  <si>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</si>
  <si>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</si>
  <si>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</si>
  <si>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</si>
  <si>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</si>
  <si>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</si>
  <si>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</si>
  <si>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</si>
  <si>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</si>
  <si>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</si>
  <si>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</si>
  <si>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</si>
  <si>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</si>
  <si>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</si>
  <si>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</si>
  <si>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</si>
  <si>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</si>
  <si>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</si>
  <si>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</si>
  <si>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</si>
  <si>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</si>
  <si>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</si>
  <si>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</si>
  <si>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</si>
  <si>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</si>
  <si>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</si>
  <si>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</si>
  <si>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</si>
  <si>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</si>
  <si>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</si>
  <si>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</si>
  <si>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</si>
  <si>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</si>
  <si>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</si>
  <si>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</si>
  <si>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</si>
  <si>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</si>
  <si>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</si>
  <si>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</si>
  <si>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</si>
  <si>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</si>
  <si>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</si>
  <si>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</si>
  <si>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</si>
  <si>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</si>
  <si>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</si>
  <si>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</si>
  <si>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</si>
  <si>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</si>
  <si>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</si>
  <si>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</si>
  <si>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</si>
  <si>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</si>
  <si>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</si>
  <si>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</si>
  <si>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</si>
  <si>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</si>
  <si>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</si>
  <si>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</si>
  <si>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</si>
  <si>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</si>
  <si>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</si>
  <si>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</si>
  <si>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</si>
  <si>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</si>
  <si>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</si>
  <si>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</si>
  <si>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</si>
  <si>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</si>
  <si>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</si>
  <si>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</si>
  <si>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</si>
  <si>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</si>
  <si>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</si>
  <si>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</si>
  <si>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</si>
  <si>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</si>
  <si>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</si>
  <si>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</si>
  <si>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</si>
  <si>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</si>
  <si>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</si>
  <si>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</si>
  <si>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</si>
  <si>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</si>
  <si>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</si>
  <si>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</si>
  <si>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</si>
  <si>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</si>
  <si>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</si>
  <si>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</si>
  <si>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</si>
  <si>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</si>
  <si>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</si>
  <si>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</si>
  <si>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</si>
  <si>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</si>
  <si>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</si>
  <si>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</si>
  <si>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</si>
  <si>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</si>
  <si>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</si>
  <si>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</si>
  <si>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</si>
  <si>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</si>
  <si>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</si>
  <si>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</si>
  <si>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</si>
  <si>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</si>
  <si>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</si>
  <si>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</si>
  <si>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</si>
  <si>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</si>
  <si>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</si>
  <si>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</si>
  <si>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</si>
  <si>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</si>
  <si>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</si>
  <si>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</si>
  <si>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</si>
  <si>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</si>
  <si>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</si>
  <si>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</si>
  <si>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</si>
  <si>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</si>
  <si>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</si>
  <si>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xml:space="preserve">CUNDINAMARCA </t>
  </si>
  <si>
    <t>2021-25-10000900</t>
  </si>
  <si>
    <t>ALBAN</t>
  </si>
  <si>
    <t>BOJACA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</si>
</sst>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6">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xf numFmtId="167" fontId="3" fillId="3" borderId="34" xfId="0" applyNumberFormat="1" applyFont="1" applyFill="1" applyBorder="1" applyAlignment="1" applyProtection="1">
      <alignment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5-1000090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D24" sqref="D2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519</v>
      </c>
      <c r="I15" s="35" t="s">
        <v>2637</v>
      </c>
      <c r="J15" s="81" t="s">
        <v>2639</v>
      </c>
      <c r="L15" s="251" t="s">
        <v>10</v>
      </c>
      <c r="M15" s="251"/>
      <c r="N15" s="85" t="str">
        <f>+IF(J15="Plural","Ingrese %","N/A")</f>
        <v>N/A</v>
      </c>
      <c r="O15" s="8"/>
      <c r="Q15" s="58" t="str">
        <f>C15</f>
        <v>2021-25-10000900</v>
      </c>
      <c r="R15" s="58" t="str">
        <f>H15</f>
        <v>CUNDINAMARCA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2742</v>
      </c>
      <c r="J20" s="83" t="s">
        <v>524</v>
      </c>
      <c r="K20" s="335">
        <v>3071280750</v>
      </c>
      <c r="L20" s="84">
        <v>44197</v>
      </c>
      <c r="M20" s="84">
        <v>44561</v>
      </c>
      <c r="N20" s="138">
        <f>+(M20-L20)/30</f>
        <v>12.133333333333333</v>
      </c>
      <c r="O20" s="8"/>
    </row>
    <row r="21" spans="1:18" ht="30" customHeight="1" outlineLevel="1" x14ac:dyDescent="0.25">
      <c r="A21" s="9"/>
      <c r="B21" s="102"/>
      <c r="C21" s="5"/>
      <c r="D21" s="5"/>
      <c r="E21" s="5"/>
      <c r="F21" s="5"/>
      <c r="G21" s="5"/>
      <c r="H21" s="101"/>
      <c r="I21" s="82" t="s">
        <v>2742</v>
      </c>
      <c r="J21" s="83" t="s">
        <v>572</v>
      </c>
      <c r="K21" s="335">
        <v>3071280750</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2742</v>
      </c>
      <c r="J22" s="83" t="s">
        <v>572</v>
      </c>
      <c r="K22" s="335">
        <v>3071280750</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t="s">
        <v>2742</v>
      </c>
      <c r="J23" s="83" t="s">
        <v>2744</v>
      </c>
      <c r="K23" s="335">
        <v>3071280750</v>
      </c>
      <c r="L23" s="84">
        <v>44197</v>
      </c>
      <c r="M23" s="84">
        <v>44561</v>
      </c>
      <c r="N23" s="140">
        <f t="shared" si="1"/>
        <v>12.133333333333333</v>
      </c>
      <c r="O23" s="8"/>
    </row>
    <row r="24" spans="1:18" ht="30" customHeight="1" outlineLevel="1" x14ac:dyDescent="0.25">
      <c r="A24" s="9"/>
      <c r="B24" s="193"/>
      <c r="C24" s="22"/>
      <c r="D24" s="22"/>
      <c r="E24" s="22"/>
      <c r="F24" s="5"/>
      <c r="G24" s="5"/>
      <c r="H24" s="101"/>
      <c r="I24" s="82" t="s">
        <v>2742</v>
      </c>
      <c r="J24" s="83" t="s">
        <v>524</v>
      </c>
      <c r="K24" s="335">
        <v>3071280750</v>
      </c>
      <c r="L24" s="84">
        <v>44197</v>
      </c>
      <c r="M24" s="84">
        <v>44561</v>
      </c>
      <c r="N24" s="140">
        <f t="shared" si="1"/>
        <v>12.133333333333333</v>
      </c>
      <c r="O24" s="8"/>
    </row>
    <row r="25" spans="1:18" ht="30" customHeight="1" outlineLevel="1" x14ac:dyDescent="0.25">
      <c r="A25" s="9"/>
      <c r="B25" s="193"/>
      <c r="C25" s="22"/>
      <c r="D25" s="22"/>
      <c r="E25" s="22"/>
      <c r="F25" s="5"/>
      <c r="G25" s="5"/>
      <c r="H25" s="101"/>
      <c r="I25" s="82" t="s">
        <v>2742</v>
      </c>
      <c r="J25" s="83" t="s">
        <v>2745</v>
      </c>
      <c r="K25" s="335">
        <v>3071280750</v>
      </c>
      <c r="L25" s="84">
        <v>44197</v>
      </c>
      <c r="M25" s="84">
        <v>44561</v>
      </c>
      <c r="N25" s="140">
        <f t="shared" si="1"/>
        <v>12.133333333333333</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t="e">
        <f>+(C173*J20)</f>
        <v>#VALUE!</v>
      </c>
      <c r="F173" s="148"/>
      <c r="G173" s="149"/>
      <c r="H173" s="142"/>
      <c r="I173" s="144" t="s">
        <v>2640</v>
      </c>
      <c r="J173" s="145">
        <f>+SUM(N167:N171)</f>
        <v>0.1</v>
      </c>
      <c r="K173" s="213" t="s">
        <v>2641</v>
      </c>
      <c r="L173" s="213"/>
      <c r="M173" s="150" t="e">
        <f>+J173*J20</f>
        <v>#VALUE!</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6: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2020-12-23T16:27:30Z</dcterms:modified>
</cp:coreProperties>
</file>