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A499F420-F2DD-4B40-850C-FC0829BD5CB2}"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<sst xmlns="http://schemas.openxmlformats.org/spreadsheetml/2006/main" count="3988" uniqueCount="2744">
  <si>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</si>
  <si>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</si>
  <si>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</si>
  <si>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</si>
  <si>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</si>
  <si>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</si>
  <si>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</si>
  <si>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</si>
  <si>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</si>
  <si>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</si>
  <si>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</si>
  <si>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</si>
  <si>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</si>
  <si>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</si>
  <si>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</si>
  <si>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</si>
  <si>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</si>
  <si>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</si>
  <si>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</si>
  <si>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</si>
  <si>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</si>
  <si>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</si>
  <si>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</si>
  <si>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</si>
  <si>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</si>
  <si>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</si>
  <si>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</si>
  <si>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</si>
  <si>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</si>
  <si>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</si>
  <si>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</si>
  <si>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</si>
  <si>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</si>
  <si>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</si>
  <si>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</si>
  <si>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</si>
  <si>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</si>
  <si>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</si>
  <si>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</si>
  <si>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</si>
  <si>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</si>
  <si>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</si>
  <si>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</si>
  <si>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</si>
  <si>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</si>
  <si>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</si>
  <si>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</si>
  <si>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</si>
  <si>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</si>
  <si>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</si>
  <si>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</si>
  <si>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</si>
  <si>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</si>
  <si>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</si>
  <si>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</si>
  <si>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</si>
  <si>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</si>
  <si>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</si>
  <si>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</si>
  <si>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</si>
  <si>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</si>
  <si>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</si>
  <si>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</si>
  <si>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</si>
  <si>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</si>
  <si>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</si>
  <si>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</si>
  <si>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</si>
  <si>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</si>
  <si>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</si>
  <si>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</si>
  <si>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</si>
  <si>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</si>
  <si>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</si>
  <si>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</si>
  <si>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</si>
  <si>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</si>
  <si>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</si>
  <si>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</si>
  <si>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</si>
  <si>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</si>
  <si>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</si>
  <si>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</si>
  <si>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</si>
  <si>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</si>
  <si>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</si>
  <si>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</si>
  <si>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</si>
  <si>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</si>
  <si>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</si>
  <si>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</si>
  <si>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</si>
  <si>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</si>
  <si>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</si>
  <si>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</si>
  <si>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</si>
  <si>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</si>
  <si>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</si>
  <si>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</si>
  <si>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</si>
  <si>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</si>
  <si>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</si>
  <si>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</si>
  <si>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</si>
  <si>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</si>
  <si>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</si>
  <si>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</si>
  <si>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</si>
  <si>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</si>
  <si>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</si>
  <si>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</si>
  <si>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</si>
  <si>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</si>
  <si>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</si>
  <si>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</si>
  <si>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</si>
  <si>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</si>
  <si>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</si>
  <si>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</si>
  <si>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</si>
  <si>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</si>
  <si>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</si>
  <si>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</si>
  <si>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</si>
  <si>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</si>
  <si>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</si>
  <si>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</si>
  <si>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</si>
  <si>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</si>
  <si>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</si>
  <si>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</si>
  <si>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</si>
  <si>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</si>
  <si>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</si>
  <si>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</si>
  <si>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</si>
  <si>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</si>
  <si>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</si>
  <si>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</si>
  <si>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</si>
  <si>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</si>
  <si>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</si>
  <si>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</si>
  <si>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</si>
  <si>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</si>
  <si>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</si>
  <si>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</si>
  <si>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</si>
  <si>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</si>
  <si>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</si>
  <si>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</si>
  <si>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</si>
  <si>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</si>
  <si>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</si>
  <si>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</si>
  <si>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</si>
  <si>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</si>
  <si>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</si>
  <si>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</si>
  <si>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</si>
  <si>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</si>
  <si>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</si>
  <si>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</si>
  <si>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</si>
  <si>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</si>
  <si>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</si>
  <si>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</si>
  <si>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</si>
  <si>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</si>
  <si>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</si>
  <si>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</si>
  <si>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</si>
  <si>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</si>
  <si>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</si>
  <si>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</si>
  <si>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</si>
  <si>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</si>
  <si>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</si>
  <si>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</si>
  <si>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</si>
  <si>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</si>
  <si>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</si>
  <si>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</si>
  <si>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</si>
  <si>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</si>
  <si>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</si>
  <si>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</si>
  <si>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</si>
  <si>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</si>
  <si>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</si>
  <si>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</si>
  <si>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</si>
  <si>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</si>
  <si>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</si>
  <si>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</si>
  <si>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</si>
  <si>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</si>
  <si>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</si>
  <si>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</si>
  <si>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</si>
  <si>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</si>
  <si>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</si>
  <si>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</si>
  <si>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</si>
  <si>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</si>
  <si>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</si>
  <si>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</si>
  <si>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</si>
  <si>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</si>
  <si>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</si>
  <si>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</si>
  <si>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</si>
  <si>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</si>
  <si>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</si>
  <si>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</si>
  <si>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</si>
  <si>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</si>
  <si>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</si>
  <si>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</si>
  <si>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</si>
  <si>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</si>
  <si>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</si>
  <si>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</si>
  <si>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</si>
  <si>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</si>
  <si>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</si>
  <si>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</si>
  <si>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</si>
  <si>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</si>
  <si>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</si>
  <si>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</si>
  <si>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</si>
  <si>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</si>
  <si>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</si>
  <si>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</si>
  <si>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</si>
  <si>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</si>
  <si>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</si>
  <si>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</si>
  <si>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</si>
  <si>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</si>
  <si>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</si>
  <si>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</si>
  <si>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</si>
  <si>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</si>
  <si>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</si>
  <si>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</si>
  <si>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</si>
  <si>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</si>
  <si>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</si>
  <si>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</si>
  <si>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</si>
  <si>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</si>
  <si>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</si>
  <si>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</si>
  <si>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</si>
  <si>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</si>
  <si>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</si>
  <si>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</si>
  <si>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</si>
  <si>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</si>
  <si>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</si>
  <si>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</si>
  <si>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</si>
  <si>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</si>
  <si>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</si>
  <si>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</si>
  <si>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</si>
  <si>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</si>
  <si>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</si>
  <si>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</si>
  <si>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</si>
  <si>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</si>
  <si>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</si>
  <si>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</si>
  <si>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</si>
  <si>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</si>
  <si>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</si>
  <si>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</si>
  <si>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</si>
  <si>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</si>
  <si>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</si>
  <si>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</si>
  <si>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</si>
  <si>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</si>
  <si>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</si>
  <si>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</si>
  <si>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</si>
  <si>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</si>
  <si>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</si>
  <si>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</si>
  <si>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</si>
  <si>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</si>
  <si>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</si>
  <si>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</si>
  <si>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</si>
  <si>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</si>
  <si>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</si>
  <si>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</si>
  <si>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</si>
  <si>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</si>
  <si>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</si>
  <si>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</si>
  <si>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</si>
  <si>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</si>
  <si>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</si>
  <si>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</si>
  <si>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</si>
  <si>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</si>
  <si>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</si>
  <si>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</si>
  <si>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</si>
  <si>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</si>
  <si>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</si>
  <si>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</si>
  <si>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</si>
  <si>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</si>
  <si>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</si>
  <si>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</si>
  <si>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</si>
  <si>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</si>
  <si>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</si>
  <si>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</si>
  <si>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</si>
  <si>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</si>
  <si>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</si>
  <si>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</si>
  <si>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</si>
  <si>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</si>
  <si>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</si>
  <si>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</si>
  <si>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</si>
  <si>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</si>
  <si>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</si>
  <si>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</si>
  <si>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</si>
  <si>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</si>
  <si>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</si>
  <si>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</si>
  <si>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</si>
  <si>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</si>
  <si>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</si>
  <si>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</si>
  <si>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</si>
  <si>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</si>
  <si>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</si>
  <si>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</si>
  <si>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</si>
  <si>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</si>
  <si>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</si>
  <si>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</si>
  <si>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</si>
  <si>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</si>
  <si>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</si>
  <si>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</si>
  <si>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</si>
  <si>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</si>
  <si>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</si>
  <si>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</si>
  <si>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</si>
  <si>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</si>
  <si>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</si>
  <si>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</si>
  <si>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</si>
  <si>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</si>
  <si>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</si>
  <si>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</si>
  <si>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</si>
  <si>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</si>
  <si>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</si>
  <si>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</si>
  <si>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</si>
  <si>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</si>
  <si>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</si>
  <si>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</si>
  <si>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</si>
  <si>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</si>
  <si>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</si>
  <si>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</si>
  <si>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</si>
  <si>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</si>
  <si>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</si>
  <si>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</si>
  <si>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</si>
  <si>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</si>
  <si>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</si>
  <si>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</si>
  <si>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</si>
  <si>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</si>
  <si>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</si>
  <si>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</si>
  <si>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</si>
  <si>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</si>
  <si>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</si>
  <si>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</si>
  <si>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</si>
  <si>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</si>
  <si>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</si>
  <si>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</si>
  <si>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</si>
  <si>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</si>
  <si>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</si>
  <si>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</si>
  <si>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</si>
  <si>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</si>
  <si>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</si>
  <si>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</si>
  <si>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</si>
  <si>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</si>
  <si>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</si>
  <si>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</si>
  <si>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</si>
  <si>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</si>
  <si>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</si>
  <si>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</si>
  <si>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</si>
  <si>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</si>
  <si>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</si>
  <si>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</si>
  <si>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</si>
  <si>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</si>
  <si>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</si>
  <si>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</si>
  <si>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</si>
  <si>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</si>
  <si>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</si>
  <si>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</si>
  <si>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</si>
  <si>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</si>
  <si>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</si>
  <si>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</si>
  <si>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</si>
  <si>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</si>
  <si>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</si>
  <si>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</si>
  <si>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</si>
  <si>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</si>
  <si>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</si>
  <si>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</si>
  <si>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</si>
  <si>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</si>
  <si>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</si>
  <si>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</si>
  <si>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</si>
  <si>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</si>
  <si>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</si>
  <si>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</si>
  <si>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</si>
  <si>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</si>
  <si>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</si>
  <si>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</si>
  <si>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</si>
  <si>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</si>
  <si>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</si>
  <si>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</si>
  <si>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</si>
  <si>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</si>
  <si>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</si>
  <si>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</si>
  <si>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</si>
  <si>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</si>
  <si>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</si>
  <si>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</si>
  <si>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</si>
  <si>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</si>
  <si>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</si>
  <si>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</si>
  <si>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</si>
  <si>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</si>
  <si>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</si>
  <si>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</si>
  <si>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</si>
  <si>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</si>
  <si>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</si>
  <si>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</si>
  <si>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</si>
  <si>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</si>
  <si>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</si>
  <si>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</si>
  <si>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</si>
  <si>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</si>
  <si>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</si>
  <si>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</si>
  <si>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</si>
  <si>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</si>
  <si>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</si>
  <si>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</si>
  <si>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</si>
  <si>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</si>
  <si>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</si>
  <si>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</si>
  <si>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</si>
  <si>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</si>
  <si>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</si>
  <si>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</si>
  <si>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</si>
  <si>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</si>
  <si>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</si>
  <si>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</si>
  <si>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</si>
  <si>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</si>
  <si>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</si>
  <si>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</si>
  <si>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</si>
  <si>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</si>
  <si>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</si>
  <si>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</si>
  <si>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</si>
  <si>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</si>
  <si>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</si>
  <si>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</si>
  <si>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</si>
  <si>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</si>
  <si>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</si>
  <si>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</si>
  <si>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</si>
  <si>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</si>
  <si>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</si>
  <si>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</si>
  <si>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</si>
  <si>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</si>
  <si>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</si>
  <si>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</si>
  <si>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</si>
  <si>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</si>
  <si>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</si>
  <si>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</si>
  <si>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</si>
  <si>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</si>
  <si>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</si>
  <si>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</si>
  <si>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</si>
  <si>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</si>
  <si>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</si>
  <si>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</si>
  <si>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</si>
  <si>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</si>
  <si>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</si>
  <si>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</si>
  <si>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</si>
  <si>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</si>
  <si>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</si>
  <si>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</si>
  <si>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</si>
  <si>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</si>
  <si>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</si>
  <si>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</si>
  <si>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</si>
  <si>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</si>
  <si>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</si>
  <si>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</si>
  <si>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</si>
  <si>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</si>
  <si>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</si>
  <si>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</si>
  <si>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</si>
  <si>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</si>
  <si>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</si>
  <si>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</si>
  <si>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</si>
  <si>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</si>
  <si>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</si>
  <si>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</si>
  <si>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</si>
  <si>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</si>
  <si>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</si>
  <si>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</si>
  <si>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</si>
  <si>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</si>
  <si>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</si>
  <si>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</si>
  <si>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</si>
  <si>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</si>
  <si>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</si>
  <si>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</si>
  <si>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</si>
  <si>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</si>
  <si>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</si>
  <si>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</si>
  <si>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</si>
  <si>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</si>
  <si>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</si>
  <si>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</si>
  <si>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</si>
  <si>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</si>
  <si>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</si>
  <si>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</si>
  <si>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</si>
  <si>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</si>
  <si>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</si>
  <si>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</si>
  <si>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</si>
  <si>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</si>
  <si>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</si>
  <si>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</si>
  <si>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</si>
  <si>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</si>
  <si>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</si>
  <si>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</si>
  <si>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</si>
  <si>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</si>
  <si>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</si>
  <si>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</si>
  <si>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</si>
  <si>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</si>
  <si>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</si>
  <si>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</si>
  <si>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</si>
  <si>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</si>
  <si>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</si>
  <si>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</si>
  <si>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</si>
  <si>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</si>
  <si>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</si>
  <si>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</si>
  <si>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</si>
  <si>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</si>
  <si>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</si>
  <si>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</si>
  <si>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</si>
  <si>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</si>
  <si>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</si>
  <si>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</si>
  <si>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</si>
  <si>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</si>
  <si>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</si>
  <si>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</si>
  <si>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</si>
  <si>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</si>
  <si>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</si>
  <si>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</si>
  <si>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</si>
  <si>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</si>
  <si>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</si>
  <si>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</si>
  <si>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</si>
  <si>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</si>
  <si>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</si>
  <si>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</si>
  <si>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</si>
  <si>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</si>
  <si>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</si>
  <si>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</si>
  <si>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</si>
  <si>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</si>
  <si>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</si>
  <si>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</si>
  <si>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</si>
  <si>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</si>
  <si>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</si>
  <si>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</si>
  <si>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</si>
  <si>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</si>
  <si>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</si>
  <si>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</si>
  <si>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</si>
  <si>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</si>
  <si>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</si>
  <si>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</si>
  <si>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</si>
  <si>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</si>
  <si>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</si>
  <si>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</si>
  <si>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</si>
  <si>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</si>
  <si>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</si>
  <si>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</si>
  <si>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</si>
  <si>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</si>
  <si>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</si>
  <si>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</si>
  <si>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</si>
  <si>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</si>
  <si>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</si>
  <si>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</si>
  <si>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</si>
  <si>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</si>
  <si>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</si>
  <si>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</si>
  <si>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</si>
  <si>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</si>
  <si>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</si>
  <si>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</si>
  <si>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</si>
  <si>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</si>
  <si>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</si>
  <si>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</si>
  <si>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</si>
  <si>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</si>
  <si>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</si>
  <si>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</si>
  <si>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</si>
  <si>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</si>
  <si>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</si>
  <si>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</si>
  <si>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</si>
  <si>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</si>
  <si>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</si>
  <si>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</si>
  <si>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</si>
  <si>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</si>
  <si>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</si>
  <si>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</si>
  <si>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</si>
  <si>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</si>
  <si>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</si>
  <si>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</si>
  <si>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</si>
  <si>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</si>
  <si>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</si>
  <si>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</si>
  <si>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</si>
  <si>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</si>
  <si>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</si>
  <si>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</si>
  <si>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</si>
  <si>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</si>
  <si>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</si>
  <si>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</si>
  <si>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</si>
  <si>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</si>
  <si>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</si>
  <si>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</si>
  <si>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</si>
  <si>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</si>
  <si>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</si>
  <si>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</si>
  <si>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</si>
  <si>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</si>
  <si>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</si>
  <si>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</si>
  <si>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</si>
  <si>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</si>
  <si>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</si>
  <si>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</si>
  <si>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</si>
  <si>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</si>
  <si>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</si>
  <si>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</si>
  <si>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</si>
  <si>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</si>
  <si>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</si>
  <si>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</si>
  <si>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</si>
  <si>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</si>
  <si>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</si>
  <si>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</si>
  <si>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</si>
  <si>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</si>
  <si>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</si>
  <si>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</si>
  <si>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</si>
  <si>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</si>
  <si>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</si>
  <si>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</si>
  <si>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</si>
  <si>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</si>
  <si>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</si>
  <si>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</si>
  <si>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</si>
  <si>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</si>
  <si>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</si>
  <si>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</si>
  <si>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</si>
  <si>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</si>
  <si>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</si>
  <si>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</si>
  <si>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</si>
  <si>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</si>
  <si>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</si>
  <si>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</si>
  <si>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</si>
  <si>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</si>
  <si>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</si>
  <si>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</si>
  <si>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</si>
  <si>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</si>
  <si>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</si>
  <si>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</si>
  <si>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</si>
  <si>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</si>
  <si>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</si>
  <si>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</si>
  <si>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</si>
  <si>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</si>
  <si>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</si>
  <si>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</si>
  <si>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</si>
  <si>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</si>
  <si>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</si>
  <si>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</si>
  <si>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</si>
  <si>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</si>
  <si>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</si>
  <si>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</si>
  <si>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</si>
  <si>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</si>
  <si>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</si>
  <si>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</si>
  <si>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</si>
  <si>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</si>
  <si>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</si>
  <si>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</si>
  <si>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</si>
  <si>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</si>
  <si>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</si>
  <si>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</si>
  <si>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</si>
  <si>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</si>
  <si>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</si>
  <si>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</si>
  <si>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</si>
  <si>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</si>
  <si>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</si>
  <si>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</si>
  <si>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</si>
  <si>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</si>
  <si>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</si>
  <si>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</si>
  <si>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</si>
  <si>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</si>
  <si>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</si>
  <si>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</si>
  <si>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</si>
  <si>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</si>
  <si>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</si>
  <si>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</si>
  <si>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</si>
  <si>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</si>
  <si>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</si>
  <si>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</si>
  <si>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</si>
  <si>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</si>
  <si>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</si>
  <si>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</si>
  <si>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</si>
  <si>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</si>
  <si>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</si>
  <si>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</si>
  <si>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</si>
  <si>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</si>
  <si>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</si>
  <si>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</si>
  <si>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</si>
  <si>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</si>
  <si>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</si>
  <si>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</si>
  <si>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</si>
  <si>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</si>
  <si>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</si>
  <si>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</si>
  <si>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</si>
  <si>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</si>
  <si>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</si>
  <si>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</si>
  <si>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</si>
  <si>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</si>
  <si>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</si>
  <si>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</si>
  <si>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</si>
  <si>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</si>
  <si>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</si>
  <si>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</si>
  <si>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</si>
  <si>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</si>
  <si>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</si>
  <si>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</si>
  <si>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</si>
  <si>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</si>
  <si>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</si>
  <si>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</si>
  <si>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</si>
  <si>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</si>
  <si>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</si>
  <si>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</si>
  <si>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</si>
  <si>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</si>
  <si>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</si>
  <si>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</si>
  <si>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</si>
  <si>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</si>
  <si>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</si>
  <si>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</si>
  <si>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</si>
  <si>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</si>
  <si>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</si>
  <si>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</si>
  <si>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</si>
  <si>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</si>
  <si>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</si>
  <si>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</si>
  <si>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</si>
  <si>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</si>
  <si>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</si>
  <si>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</si>
  <si>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</si>
  <si>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</si>
  <si>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</si>
  <si>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</si>
  <si>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</si>
  <si>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</si>
  <si>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</si>
  <si>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</si>
  <si>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</si>
  <si>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</si>
  <si>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</si>
  <si>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</si>
  <si>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</si>
  <si>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</si>
  <si>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</si>
  <si>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</si>
  <si>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</si>
  <si>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</si>
  <si>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</si>
  <si>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</si>
  <si>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</si>
  <si>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</si>
  <si>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</si>
  <si>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</si>
  <si>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</si>
  <si>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</si>
  <si>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</si>
  <si>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</si>
  <si>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</si>
  <si>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</si>
  <si>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</si>
  <si>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</si>
  <si>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</si>
  <si>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</si>
  <si>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</si>
  <si>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</si>
  <si>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</si>
  <si>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</si>
  <si>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</si>
  <si>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</si>
  <si>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</si>
  <si>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</si>
  <si>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</si>
  <si>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</si>
  <si>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</si>
  <si>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</si>
  <si>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</si>
  <si>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</si>
  <si>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</si>
  <si>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</si>
  <si>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</si>
  <si>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</si>
  <si>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</si>
  <si>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</si>
  <si>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</si>
  <si>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</si>
  <si>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</si>
  <si>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</si>
  <si>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</si>
  <si>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</si>
  <si>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</si>
  <si>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</si>
  <si>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</si>
  <si>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</si>
  <si>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</si>
  <si>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</si>
  <si>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</si>
  <si>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</si>
  <si>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</si>
  <si>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</si>
  <si>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</si>
  <si>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</si>
  <si>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</si>
  <si>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</si>
  <si>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</si>
  <si>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</si>
  <si>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</si>
  <si>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</si>
  <si>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</si>
  <si>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</si>
  <si>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</si>
  <si>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</si>
  <si>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</si>
  <si>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</si>
  <si>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</si>
  <si>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</si>
  <si>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</si>
  <si>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</si>
  <si>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</si>
  <si>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</si>
  <si>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</si>
  <si>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</si>
  <si>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</si>
  <si>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</si>
  <si>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</si>
  <si>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</si>
  <si>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</si>
  <si>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</si>
  <si>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</si>
  <si>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</si>
  <si>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</si>
  <si>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</si>
  <si>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</si>
  <si>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</si>
  <si>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</si>
  <si>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</si>
  <si>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</si>
  <si>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</si>
  <si>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</si>
  <si>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</si>
  <si>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</si>
  <si>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</si>
  <si>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</si>
  <si>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</si>
  <si>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</si>
  <si>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</si>
  <si>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</si>
  <si>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</si>
  <si>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</si>
  <si>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</si>
  <si>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</si>
  <si>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</si>
  <si>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</si>
  <si>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</si>
  <si>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</si>
  <si>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</si>
  <si>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</si>
  <si>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</si>
  <si>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</si>
  <si>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</si>
  <si>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</si>
  <si>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</si>
  <si>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</si>
  <si>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</si>
  <si>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</si>
  <si>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</si>
  <si>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</si>
  <si>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</si>
  <si>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</si>
  <si>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</si>
  <si>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</si>
  <si>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</si>
  <si>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</si>
  <si>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</si>
  <si>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</si>
  <si>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</si>
  <si>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</si>
  <si>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</si>
  <si>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</si>
  <si>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</si>
  <si>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</si>
  <si>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</si>
  <si>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</si>
  <si>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</si>
  <si>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</si>
  <si>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</si>
  <si>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</si>
  <si>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</si>
  <si>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</si>
  <si>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</si>
  <si>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</si>
  <si>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</si>
  <si>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</si>
  <si>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</si>
  <si>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</si>
  <si>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</si>
  <si>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</si>
  <si>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</si>
  <si>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</si>
  <si>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</si>
  <si>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</si>
  <si>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</si>
  <si>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</si>
  <si>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</si>
  <si>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</si>
  <si>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</si>
  <si>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</si>
  <si>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</si>
  <si>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</si>
  <si>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</si>
  <si>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</si>
  <si>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</si>
  <si>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</si>
  <si>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</si>
  <si>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</si>
  <si>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</si>
  <si>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</si>
  <si>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</si>
  <si>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</si>
  <si>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</si>
  <si>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</si>
  <si>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</si>
  <si>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</si>
  <si>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</si>
  <si>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</si>
  <si>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</si>
  <si>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</si>
  <si>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</si>
  <si>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</si>
  <si>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</si>
  <si>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</si>
  <si>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</si>
  <si>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</si>
  <si>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</si>
  <si>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</si>
  <si>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</si>
  <si>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</si>
  <si>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</si>
  <si>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</si>
  <si>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</si>
  <si>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</si>
  <si>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</si>
  <si>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</si>
  <si>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</si>
  <si>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</si>
  <si>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</si>
  <si>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</si>
  <si>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</si>
  <si>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</si>
  <si>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</si>
  <si>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</si>
  <si>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</si>
  <si>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</si>
  <si>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</si>
  <si>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</si>
  <si>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</si>
  <si>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</si>
  <si>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</si>
  <si>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</si>
  <si>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</si>
  <si>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</si>
  <si>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</si>
  <si>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</si>
  <si>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</si>
  <si>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</si>
  <si>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</si>
  <si>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</si>
  <si>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</si>
  <si>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</si>
  <si>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</si>
  <si>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</si>
  <si>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</si>
  <si>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</si>
  <si>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</si>
  <si>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</si>
  <si>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</si>
  <si>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</si>
  <si>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</si>
  <si>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</si>
  <si>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</si>
  <si>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</si>
  <si>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</si>
  <si>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</si>
  <si>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</si>
  <si>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</si>
  <si>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</si>
  <si>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</si>
  <si>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</si>
  <si>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</si>
  <si>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</si>
  <si>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</si>
  <si>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</si>
  <si>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</si>
  <si>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</si>
  <si>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</si>
  <si>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</si>
  <si>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</si>
  <si>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</si>
  <si>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</si>
  <si>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</si>
  <si>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</si>
  <si>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</si>
  <si>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</si>
  <si>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</si>
  <si>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</si>
  <si>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</si>
  <si>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</si>
  <si>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</si>
  <si>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</si>
  <si>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</si>
  <si>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</si>
  <si>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</si>
  <si>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</si>
  <si>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</si>
  <si>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</si>
  <si>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</si>
  <si>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</si>
  <si>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</si>
  <si>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</si>
  <si>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</si>
  <si>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</si>
  <si>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</si>
  <si>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</si>
  <si>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</si>
  <si>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</si>
  <si>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</si>
  <si>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</si>
  <si>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</si>
  <si>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</si>
  <si>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</si>
  <si>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</si>
  <si>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</si>
  <si>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</si>
  <si>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</si>
  <si>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</si>
  <si>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</si>
  <si>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</si>
  <si>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</si>
  <si>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</si>
  <si>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</si>
  <si>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</si>
  <si>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</si>
  <si>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</si>
  <si>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</si>
  <si>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</si>
  <si>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</si>
  <si>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</si>
  <si>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</si>
  <si>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</si>
  <si>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</si>
  <si>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</si>
  <si>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</si>
  <si>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</si>
  <si>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</si>
  <si>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</si>
  <si>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</si>
  <si>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</si>
  <si>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</si>
  <si>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</si>
  <si>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</si>
  <si>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</si>
  <si>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</si>
  <si>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</si>
  <si>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</si>
  <si>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</si>
  <si>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</si>
  <si>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</si>
  <si>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</si>
  <si>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</si>
  <si>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</si>
  <si>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</si>
  <si>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</si>
  <si>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</si>
  <si>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</si>
  <si>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</si>
  <si>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</si>
  <si>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</si>
  <si>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</si>
  <si>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</si>
  <si>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</si>
  <si>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</si>
  <si>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</si>
  <si>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</si>
  <si>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</si>
  <si>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</si>
  <si>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</si>
  <si>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</si>
  <si>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</si>
  <si>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</si>
  <si>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</si>
  <si>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</si>
  <si>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</si>
  <si>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</si>
  <si>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</si>
  <si>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</si>
  <si>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</si>
  <si>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</si>
  <si>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</si>
  <si>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</si>
  <si>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</si>
  <si>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</si>
  <si>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</si>
  <si>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</si>
  <si>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</si>
  <si>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</si>
  <si>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</si>
  <si>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</si>
  <si>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</si>
  <si>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</si>
  <si>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</si>
  <si>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</si>
  <si>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</si>
  <si>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</si>
  <si>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</si>
  <si>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</si>
  <si>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</si>
  <si>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</si>
  <si>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</si>
  <si>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</si>
  <si>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</si>
  <si>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</si>
  <si>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</si>
  <si>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</si>
  <si>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</si>
  <si>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</si>
  <si>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</si>
  <si>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</si>
  <si>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</si>
  <si>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</si>
  <si>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</si>
  <si>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</si>
  <si>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</si>
  <si>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</si>
  <si>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</si>
  <si>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</si>
  <si>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</si>
  <si>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</si>
  <si>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</si>
  <si>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</si>
  <si>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</si>
  <si>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</si>
  <si>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</si>
  <si>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</si>
  <si>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</si>
  <si>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</si>
  <si>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</si>
  <si>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</si>
  <si>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</si>
  <si>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</si>
  <si>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</si>
  <si>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</si>
  <si>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</si>
  <si>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</si>
  <si>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</si>
  <si>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</si>
  <si>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</si>
  <si>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</si>
  <si>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</si>
  <si>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</si>
  <si>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</si>
  <si>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</si>
  <si>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</si>
  <si>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</si>
  <si>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</si>
  <si>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</si>
  <si>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</si>
  <si>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</si>
  <si>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</si>
  <si>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</si>
  <si>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</si>
  <si>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</si>
  <si>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</si>
  <si>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</si>
  <si>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</si>
  <si>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</si>
  <si>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</si>
  <si>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</si>
  <si>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</si>
  <si>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</si>
  <si>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</si>
  <si>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</si>
  <si>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</si>
  <si>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</si>
  <si>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</si>
  <si>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</si>
  <si>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</si>
  <si>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</si>
  <si>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</si>
  <si>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</si>
  <si>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</si>
  <si>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</si>
  <si>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</si>
  <si>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</si>
  <si>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</si>
  <si>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</si>
  <si>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</si>
  <si>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</si>
  <si>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</si>
  <si>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</si>
  <si>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</si>
  <si>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</si>
  <si>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</si>
  <si>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</si>
  <si>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</si>
  <si>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</si>
  <si>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</si>
  <si>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</si>
  <si>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</si>
  <si>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</si>
  <si>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</si>
  <si>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</si>
  <si>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</si>
  <si>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</si>
  <si>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</si>
  <si>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</si>
  <si>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</si>
  <si>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</si>
  <si>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</si>
  <si>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</si>
  <si>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</si>
  <si>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</si>
  <si>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</si>
  <si>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</si>
  <si>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</si>
  <si>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</si>
  <si>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</si>
  <si>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</si>
  <si>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</si>
  <si>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</si>
  <si>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</si>
  <si>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</si>
  <si>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</si>
  <si>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</si>
  <si>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</si>
  <si>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</si>
  <si>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</si>
  <si>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</si>
  <si>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</si>
  <si>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</si>
  <si>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</si>
  <si>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</si>
  <si>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</si>
  <si>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</si>
  <si>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</si>
  <si>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</si>
  <si>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</si>
  <si>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</si>
  <si>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</si>
  <si>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</si>
  <si>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</si>
  <si>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</si>
  <si>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</si>
  <si>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</si>
  <si>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</si>
  <si>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</si>
  <si>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</si>
  <si>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</si>
  <si>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</si>
  <si>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</si>
  <si>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</si>
  <si>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</si>
  <si>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</si>
  <si>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</si>
  <si>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</si>
  <si>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</si>
  <si>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</si>
  <si>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</si>
  <si>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</si>
  <si>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</si>
  <si>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</si>
  <si>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</si>
  <si>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</si>
  <si>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</si>
  <si>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</si>
  <si>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</si>
  <si>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</si>
  <si>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</si>
  <si>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</si>
  <si>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</si>
  <si>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</si>
  <si>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</si>
  <si>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</si>
  <si>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</si>
  <si>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</si>
  <si>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</si>
  <si>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</si>
  <si>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</si>
  <si>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</si>
  <si>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</si>
  <si>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</si>
  <si>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</si>
  <si>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</si>
  <si>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</si>
  <si>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</si>
  <si>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</si>
  <si>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</si>
  <si>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</si>
  <si>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</si>
  <si>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</si>
  <si>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</si>
  <si>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</si>
  <si>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</si>
  <si>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</si>
  <si>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</si>
  <si>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</si>
  <si>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</si>
  <si>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</si>
  <si>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</si>
  <si>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</si>
  <si>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</si>
  <si>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</si>
  <si>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</si>
  <si>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</si>
  <si>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</si>
  <si>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</si>
  <si>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</si>
  <si>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</si>
  <si>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</si>
  <si>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</si>
  <si>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</si>
  <si>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</si>
  <si>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</si>
  <si>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</si>
  <si>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</si>
  <si>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</si>
  <si>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</si>
  <si>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</si>
  <si>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</si>
  <si>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</si>
  <si>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</si>
  <si>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</si>
  <si>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</si>
  <si>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</si>
  <si>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</si>
  <si>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</si>
  <si>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</si>
  <si>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</si>
  <si>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</si>
  <si>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</si>
  <si>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</si>
  <si>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</si>
  <si>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</si>
  <si>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</si>
  <si>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</si>
  <si>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</si>
  <si>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</si>
  <si>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</si>
  <si>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</si>
  <si>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</si>
  <si>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</si>
  <si>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</si>
  <si>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</si>
  <si>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</si>
  <si>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</si>
  <si>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</si>
  <si>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</si>
  <si>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</si>
  <si>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</si>
  <si>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</si>
  <si>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</si>
  <si>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</si>
  <si>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</si>
  <si>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</si>
  <si>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</si>
  <si>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</si>
  <si>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</si>
  <si>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</si>
  <si>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</si>
  <si>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</si>
  <si>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</si>
  <si>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</si>
  <si>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</si>
  <si>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</si>
  <si>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</si>
  <si>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</si>
  <si>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</si>
  <si>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</si>
  <si>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</si>
  <si>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</si>
  <si>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</si>
  <si>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</si>
  <si>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</si>
  <si>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</si>
  <si>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</si>
  <si>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</si>
  <si>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</si>
  <si>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</si>
  <si>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</si>
  <si>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</si>
  <si>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</si>
  <si>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</si>
  <si>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</si>
  <si>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</si>
  <si>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</si>
  <si>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</si>
  <si>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</si>
  <si>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</si>
  <si>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</si>
  <si>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</si>
  <si>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</si>
  <si>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</si>
  <si>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</si>
  <si>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</si>
  <si>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</si>
  <si>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</si>
  <si>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</si>
  <si>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</si>
  <si>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</si>
  <si>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</si>
  <si>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</si>
  <si>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</si>
  <si>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</si>
  <si>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</si>
  <si>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</si>
  <si>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</si>
  <si>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</si>
  <si>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</si>
  <si>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</si>
  <si>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</si>
  <si>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</si>
  <si>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</si>
  <si>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</si>
  <si>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</si>
  <si>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</si>
  <si>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</si>
  <si>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</si>
  <si>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</si>
  <si>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</si>
  <si>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</si>
  <si>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</si>
  <si>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</si>
  <si>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</si>
  <si>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</si>
  <si>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</si>
  <si>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</si>
  <si>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</si>
  <si>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</si>
  <si>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</si>
  <si>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</si>
  <si>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</si>
  <si>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</si>
  <si>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</si>
  <si>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</si>
  <si>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</si>
  <si>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</si>
  <si>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</si>
  <si>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</si>
  <si>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</si>
  <si>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</si>
  <si>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</si>
  <si>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</si>
  <si>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</si>
  <si>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</si>
  <si>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</si>
  <si>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</si>
  <si>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</si>
  <si>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</si>
  <si>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</si>
  <si>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</si>
  <si>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</si>
  <si>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</si>
  <si>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</si>
  <si>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</si>
  <si>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</si>
  <si>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</si>
  <si>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</si>
  <si>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</si>
  <si>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</si>
  <si>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</si>
  <si>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</si>
  <si>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</si>
  <si>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</si>
  <si>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</si>
  <si>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</si>
  <si>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</si>
  <si>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</si>
  <si>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</si>
  <si>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</si>
  <si>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</si>
  <si>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</si>
  <si>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</si>
  <si>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</si>
  <si>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</si>
  <si>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</si>
  <si>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</si>
  <si>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</si>
  <si>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</si>
  <si>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</si>
  <si>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</si>
  <si>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</si>
  <si>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</si>
  <si>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</si>
  <si>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</si>
  <si>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</si>
  <si>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</si>
  <si>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</si>
  <si>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</si>
  <si>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</si>
  <si>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</si>
  <si>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</si>
  <si>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</si>
  <si>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</si>
  <si>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</si>
  <si>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</si>
  <si>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</si>
  <si>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</si>
  <si>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</si>
  <si>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</si>
  <si>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</si>
  <si>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</si>
  <si>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</si>
  <si>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</si>
  <si>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</si>
  <si>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</si>
  <si>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</si>
  <si>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</si>
  <si>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</si>
  <si>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</si>
  <si>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</si>
  <si>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</si>
  <si>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</si>
  <si>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</si>
  <si>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</si>
  <si>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</si>
  <si>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</si>
  <si>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</si>
  <si>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</si>
  <si>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</si>
  <si>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</si>
  <si>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</si>
  <si>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</si>
  <si>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</si>
  <si>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</si>
  <si>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</si>
  <si>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</si>
  <si>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</si>
  <si>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</si>
  <si>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</si>
  <si>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</si>
  <si>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</si>
  <si>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</si>
  <si>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</si>
  <si>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</si>
  <si>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</si>
  <si>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</si>
  <si>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</si>
  <si>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</si>
  <si>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</si>
  <si>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</si>
  <si>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</si>
  <si>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</si>
  <si>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</si>
  <si>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</si>
  <si>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</si>
  <si>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</si>
  <si>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</si>
  <si>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</si>
  <si>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</si>
  <si>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</si>
  <si>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</si>
  <si>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</si>
  <si>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</si>
  <si>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</si>
  <si>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</si>
  <si>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</si>
  <si>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</si>
  <si>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</si>
  <si>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</si>
  <si>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</si>
  <si>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</si>
  <si>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</si>
  <si>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</si>
  <si>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</si>
  <si>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</si>
  <si>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</si>
  <si>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</si>
  <si>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</si>
  <si>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</si>
  <si>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</si>
  <si>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</si>
  <si>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</si>
  <si>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</si>
  <si>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</si>
  <si>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</si>
  <si>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</si>
  <si>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</si>
  <si>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</si>
  <si>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</si>
  <si>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</si>
  <si>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</si>
  <si>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</si>
  <si>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</si>
  <si>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</si>
  <si>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</si>
  <si>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</si>
  <si>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</si>
  <si>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</si>
  <si>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</si>
  <si>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</si>
  <si>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</si>
  <si>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</si>
  <si>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</si>
  <si>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</si>
  <si>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</si>
  <si>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</si>
  <si>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</si>
  <si>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</si>
  <si>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</si>
  <si>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</si>
  <si>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</si>
  <si>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</si>
  <si>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</si>
  <si>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</si>
  <si>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</si>
  <si>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</si>
  <si>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</si>
  <si>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</si>
  <si>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</si>
  <si>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</si>
  <si>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</si>
  <si>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</si>
  <si>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</si>
  <si>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</si>
  <si>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</si>
  <si>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</si>
  <si>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</si>
  <si>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</si>
  <si>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</si>
  <si>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</si>
  <si>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</si>
  <si>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</si>
  <si>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</si>
  <si>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</si>
  <si>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</si>
  <si>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</si>
  <si>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</si>
  <si>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</si>
  <si>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</si>
  <si>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</si>
  <si>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</si>
  <si>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</si>
  <si>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</si>
  <si>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</si>
  <si>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</si>
  <si>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</si>
  <si>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</si>
  <si>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</si>
  <si>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</si>
  <si>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</si>
  <si>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</si>
  <si>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</si>
  <si>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</si>
  <si>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</si>
  <si>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</si>
  <si>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</si>
  <si>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</si>
  <si>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</si>
  <si>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</si>
  <si>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</si>
  <si>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</si>
  <si>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</si>
  <si>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</si>
  <si>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</si>
  <si>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</si>
  <si>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</si>
  <si>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</si>
  <si>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</si>
  <si>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</si>
  <si>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</si>
  <si>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</si>
  <si>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</si>
  <si>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</si>
  <si>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</si>
  <si>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</si>
  <si>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</si>
  <si>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</si>
  <si>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</si>
  <si>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</si>
  <si>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</si>
  <si>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</si>
  <si>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</si>
  <si>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</si>
  <si>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</si>
  <si>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</si>
  <si>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</si>
  <si>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</si>
  <si>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</si>
  <si>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</si>
  <si>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</si>
  <si>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</si>
  <si>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</si>
  <si>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</si>
  <si>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</si>
  <si>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</si>
  <si>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</si>
  <si>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</si>
  <si>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</si>
  <si>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</si>
  <si>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</si>
  <si>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</si>
  <si>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</si>
  <si>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</si>
  <si>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</si>
  <si>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</si>
  <si>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</si>
  <si>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</si>
  <si>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</si>
  <si>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</si>
  <si>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</si>
  <si>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</si>
  <si>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</si>
  <si>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</si>
  <si>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</si>
  <si>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</si>
  <si>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</si>
  <si>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</si>
  <si>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</si>
  <si>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</si>
  <si>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</si>
  <si>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</si>
  <si>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</si>
  <si>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</si>
  <si>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</si>
  <si>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</si>
  <si>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</si>
  <si>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</si>
  <si>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</si>
  <si>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</si>
  <si>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</si>
  <si>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</si>
  <si>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</si>
  <si>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</si>
  <si>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</si>
  <si>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</si>
  <si>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</si>
  <si>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</si>
  <si>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</si>
  <si>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</si>
  <si>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</si>
  <si>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</si>
  <si>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</si>
  <si>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</si>
  <si>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</si>
  <si>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</si>
  <si>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</si>
  <si>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</si>
  <si>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</si>
  <si>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</si>
  <si>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</si>
  <si>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</si>
  <si>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</si>
  <si>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</si>
  <si>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</si>
  <si>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</si>
  <si>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</si>
  <si>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</si>
  <si>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</si>
  <si>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</si>
  <si>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</si>
  <si>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</si>
  <si>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</si>
  <si>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</si>
  <si>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</si>
  <si>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</si>
  <si>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</si>
  <si>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</si>
  <si>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</si>
  <si>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</si>
  <si>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</si>
  <si>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</si>
  <si>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</si>
  <si>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</si>
  <si>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</si>
  <si>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</si>
  <si>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</si>
  <si>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</si>
  <si>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</si>
  <si>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</si>
  <si>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</si>
  <si>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</si>
  <si>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</si>
  <si>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</si>
  <si>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</si>
  <si>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</si>
  <si>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</si>
  <si>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</si>
  <si>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</si>
  <si>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</si>
  <si>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</si>
  <si>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</si>
  <si>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</si>
  <si>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</si>
  <si>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</si>
  <si>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</si>
  <si>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</si>
  <si>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</si>
  <si>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</si>
  <si>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</si>
  <si>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</si>
  <si>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</si>
  <si>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</si>
  <si>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</si>
  <si>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</si>
  <si>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</si>
  <si>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</si>
  <si>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</si>
  <si>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</si>
  <si>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</si>
  <si>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</si>
  <si>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</si>
  <si>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</si>
  <si>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</si>
  <si>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</si>
  <si>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</si>
  <si>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</si>
  <si>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</si>
  <si>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</si>
  <si>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</si>
  <si>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</si>
  <si>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</si>
  <si>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</si>
  <si>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</si>
  <si>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</si>
  <si>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</si>
  <si>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</si>
  <si>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</si>
  <si>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</si>
  <si>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</si>
  <si>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</si>
  <si>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</si>
  <si>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</si>
  <si>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</si>
  <si>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</si>
  <si>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</si>
  <si>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</si>
  <si>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</si>
  <si>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</si>
  <si>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</si>
  <si>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</si>
  <si>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</si>
  <si>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</si>
  <si>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</si>
  <si>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</si>
  <si>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</si>
  <si>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</si>
  <si>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</si>
  <si>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</si>
  <si>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</si>
  <si>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</si>
  <si>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</si>
  <si>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</si>
  <si>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</si>
  <si>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</si>
  <si>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</si>
  <si>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</si>
  <si>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</si>
  <si>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</si>
  <si>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</si>
  <si>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</si>
  <si>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</si>
  <si>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</si>
  <si>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</si>
  <si>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</si>
  <si>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</si>
  <si>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</si>
  <si>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</si>
  <si>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</si>
  <si>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</si>
  <si>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</si>
  <si>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</si>
  <si>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</si>
  <si>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</si>
  <si>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</si>
  <si>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</si>
  <si>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</si>
  <si>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</si>
  <si>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</si>
  <si>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</si>
  <si>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</si>
  <si>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</si>
  <si>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</si>
  <si>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</si>
  <si>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</si>
  <si>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</si>
  <si>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</si>
  <si>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</si>
  <si>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</si>
  <si>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</si>
  <si>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</si>
  <si>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</si>
  <si>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</si>
  <si>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</si>
  <si>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</si>
  <si>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</si>
  <si>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</si>
  <si>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</si>
  <si>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</si>
  <si>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</si>
  <si>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</si>
  <si>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</si>
  <si>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</si>
  <si>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</si>
  <si>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</si>
  <si>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</si>
  <si>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</si>
  <si>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</si>
  <si>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</si>
  <si>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</si>
  <si>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</si>
  <si>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</si>
  <si>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</si>
  <si>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</si>
  <si>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</si>
  <si>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</si>
  <si>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</si>
  <si>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</si>
  <si>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</si>
  <si>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</si>
  <si>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</si>
  <si>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</si>
  <si>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</si>
  <si>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</si>
  <si>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</si>
  <si>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</si>
  <si>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</si>
  <si>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</si>
  <si>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</si>
  <si>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</si>
  <si>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</si>
  <si>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</si>
  <si>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</si>
  <si>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</si>
  <si>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</si>
  <si>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</si>
  <si>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</si>
  <si>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</si>
  <si>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</si>
  <si>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</si>
  <si>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</si>
  <si>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</si>
  <si>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</si>
  <si>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</si>
  <si>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</si>
  <si>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</si>
  <si>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</si>
  <si>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</si>
  <si>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</si>
  <si>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</si>
  <si>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</si>
  <si>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</si>
  <si>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</si>
  <si>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</si>
  <si>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</si>
  <si>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</si>
  <si>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</si>
  <si>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</si>
  <si>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</si>
  <si>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</si>
  <si>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</si>
  <si>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</si>
  <si>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</si>
  <si>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</si>
  <si>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</si>
  <si>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</si>
  <si>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</si>
  <si>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</si>
  <si>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</si>
  <si>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</si>
  <si>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</si>
  <si>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</si>
  <si>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</si>
  <si>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</si>
  <si>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</si>
  <si>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</si>
  <si>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</si>
  <si>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</si>
  <si>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</si>
  <si>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</si>
  <si>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</si>
  <si>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</si>
  <si>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</si>
  <si>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</si>
  <si>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</si>
  <si>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</si>
  <si>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</si>
  <si>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</si>
  <si>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</si>
  <si>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</si>
  <si>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</si>
  <si>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</si>
  <si>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</si>
  <si>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</si>
  <si>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</si>
  <si>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</si>
  <si>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</si>
  <si>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</si>
  <si>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</si>
  <si>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</si>
  <si>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</si>
  <si>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</si>
  <si>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</si>
  <si>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</si>
  <si>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</si>
  <si>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</si>
  <si>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</si>
  <si>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</si>
  <si>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</si>
  <si>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</si>
  <si>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</si>
  <si>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</si>
  <si>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</si>
  <si>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</si>
  <si>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</si>
  <si>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</si>
  <si>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</si>
  <si>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</si>
  <si>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</si>
  <si>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</si>
  <si>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</si>
  <si>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</si>
  <si>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</si>
  <si>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</si>
  <si>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</si>
  <si>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</si>
  <si>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</si>
  <si>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</si>
  <si>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</si>
  <si>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</si>
  <si>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</si>
  <si>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</si>
  <si>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</si>
  <si>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</si>
  <si>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</si>
  <si>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</si>
  <si>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</si>
  <si>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</si>
  <si>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</si>
  <si>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</si>
  <si>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</si>
  <si>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</si>
  <si>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</si>
  <si>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</si>
  <si>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</si>
  <si>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</si>
  <si>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</si>
  <si>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</si>
  <si>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</si>
  <si>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</si>
  <si>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</si>
  <si>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</si>
  <si>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</si>
  <si>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</si>
  <si>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</si>
  <si>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</si>
  <si>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</si>
  <si>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</si>
  <si>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</si>
  <si>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</si>
  <si>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</si>
  <si>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</si>
  <si>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</si>
  <si>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</si>
  <si>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</si>
  <si>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</si>
  <si>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</si>
  <si>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</si>
  <si>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</si>
  <si>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</si>
  <si>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</si>
  <si>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</si>
  <si>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</si>
  <si>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</si>
  <si>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</si>
  <si>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</si>
  <si>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</si>
  <si>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</si>
  <si>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</si>
  <si>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</si>
  <si>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</si>
  <si>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</si>
  <si>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</si>
  <si>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</si>
  <si>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</si>
  <si>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</si>
  <si>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</si>
  <si>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</si>
  <si>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</si>
  <si>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</si>
  <si>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</si>
  <si>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</si>
  <si>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</si>
  <si>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</si>
  <si>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</si>
  <si>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</si>
  <si>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</si>
  <si>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</si>
  <si>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</si>
  <si>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</si>
  <si>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</si>
  <si>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</si>
  <si>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</si>
  <si>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</si>
  <si>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</si>
  <si>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</si>
  <si>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</si>
  <si>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</si>
  <si>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</si>
  <si>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</si>
  <si>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</si>
  <si>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</si>
  <si>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</si>
  <si>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</si>
  <si>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</si>
  <si>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</si>
  <si>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</si>
  <si>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</si>
  <si>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</si>
  <si>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</si>
  <si>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</si>
  <si>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</si>
  <si>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</si>
  <si>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</si>
  <si>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</si>
  <si>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</si>
  <si>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</si>
  <si>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</si>
  <si>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</si>
  <si>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</si>
  <si>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</si>
  <si>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</si>
  <si>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</si>
  <si>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</si>
  <si>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</si>
  <si>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</si>
  <si>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</si>
  <si>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</si>
  <si>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</si>
  <si>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</si>
  <si>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</si>
  <si>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</si>
  <si>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</si>
  <si>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</si>
  <si>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</si>
  <si>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</si>
  <si>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</si>
  <si>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</si>
  <si>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</si>
  <si>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</si>
  <si>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</si>
  <si>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</si>
  <si>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</si>
  <si>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</si>
  <si>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</si>
  <si>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</si>
  <si>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</si>
  <si>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</si>
  <si>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</si>
  <si>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</si>
  <si>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</si>
  <si>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</si>
  <si>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</si>
  <si>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</si>
  <si>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</si>
  <si>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</si>
  <si>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</si>
  <si>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</si>
  <si>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</si>
  <si>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</si>
  <si>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</si>
  <si>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</si>
  <si>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</si>
  <si>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</si>
  <si>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</si>
  <si>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</si>
  <si>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</si>
  <si>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</si>
  <si>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</si>
  <si>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</si>
  <si>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</si>
  <si>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</si>
  <si>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</si>
  <si>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</si>
  <si>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</si>
  <si>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</si>
  <si>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</si>
  <si>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</si>
  <si>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</si>
  <si>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</si>
  <si>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</si>
  <si>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</si>
  <si>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</si>
  <si>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</si>
  <si>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</si>
  <si>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</si>
  <si>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</si>
  <si>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</si>
  <si>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</si>
  <si>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</si>
  <si>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</si>
  <si>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</si>
  <si>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</si>
  <si>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</si>
  <si>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</si>
  <si>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</si>
  <si>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</si>
  <si>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</si>
  <si>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</si>
  <si>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</si>
  <si>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</si>
  <si>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</si>
  <si>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</si>
  <si>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</si>
  <si>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</si>
  <si>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</si>
  <si>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</si>
  <si>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</si>
  <si>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</si>
  <si>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</si>
  <si>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</si>
  <si>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</si>
  <si>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</si>
  <si>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</si>
  <si>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</si>
  <si>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</si>
  <si>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</si>
  <si>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</si>
  <si>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</si>
  <si>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</si>
  <si>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</si>
  <si>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</si>
  <si>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</si>
  <si>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</si>
  <si>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</si>
  <si>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</si>
  <si>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</si>
  <si>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</si>
  <si>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</si>
  <si>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</si>
  <si>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</si>
  <si>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</si>
  <si>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</si>
  <si>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</si>
  <si>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</si>
  <si>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</si>
  <si>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</si>
  <si>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</si>
  <si>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</si>
  <si>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</si>
  <si>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</si>
  <si>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</si>
  <si>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</si>
  <si>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</si>
  <si>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</si>
  <si>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</si>
  <si>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</si>
  <si>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</si>
  <si>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</si>
  <si>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</si>
  <si>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</si>
  <si>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</si>
  <si>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</si>
  <si>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</si>
  <si>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</si>
  <si>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</si>
  <si>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</si>
  <si>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</si>
  <si>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</si>
  <si>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</si>
  <si>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</si>
  <si>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</si>
  <si>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</si>
  <si>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</si>
  <si>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</si>
  <si>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</si>
  <si>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</si>
  <si>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</si>
  <si>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</si>
  <si>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</si>
  <si>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</si>
  <si>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</si>
  <si>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</si>
  <si>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</si>
  <si>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</si>
  <si>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</si>
  <si>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</si>
  <si>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</si>
  <si>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</si>
  <si>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</si>
  <si>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</si>
  <si>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</si>
  <si>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</si>
  <si>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</si>
  <si>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</si>
  <si>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</si>
  <si>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</si>
  <si>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</si>
  <si>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</si>
  <si>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</si>
  <si>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</si>
  <si>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</si>
  <si>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</si>
  <si>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</si>
  <si>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</si>
  <si>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</si>
  <si>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</si>
  <si>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</si>
  <si>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</si>
  <si>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</si>
  <si>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</si>
  <si>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</si>
  <si>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</si>
  <si>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</si>
  <si>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</si>
  <si>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</si>
  <si>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</si>
  <si>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</si>
  <si>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</si>
  <si>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</si>
  <si>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</si>
  <si>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</si>
  <si>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</si>
  <si>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</si>
  <si>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</si>
  <si>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</si>
  <si>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</si>
  <si>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</si>
  <si>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</si>
  <si>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</si>
  <si>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</si>
  <si>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</si>
  <si>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</si>
  <si>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</si>
  <si>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</si>
  <si>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</si>
  <si>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</si>
  <si>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</si>
  <si>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</si>
  <si>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</si>
  <si>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</si>
  <si>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</si>
  <si>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</si>
  <si>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</si>
  <si>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</si>
  <si>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</si>
  <si>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</si>
  <si>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</si>
  <si>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</si>
  <si>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</si>
  <si>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</si>
  <si>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</si>
  <si>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</si>
  <si>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</si>
  <si>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</si>
  <si>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</si>
  <si>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</si>
  <si>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</si>
  <si>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</si>
  <si>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</si>
  <si>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</si>
  <si>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</si>
  <si>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</si>
  <si>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</si>
  <si>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</si>
  <si>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</si>
  <si>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</si>
  <si>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</si>
  <si>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</si>
  <si>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</si>
  <si>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</si>
  <si>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</si>
  <si>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</si>
  <si>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</si>
  <si>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</si>
  <si>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</si>
  <si>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</si>
  <si>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</si>
  <si>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</si>
  <si>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</si>
  <si>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</si>
  <si>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</si>
  <si>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</si>
  <si>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</si>
  <si>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</si>
  <si>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</si>
  <si>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</si>
  <si>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</si>
  <si>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</si>
  <si>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</si>
  <si>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</si>
  <si>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</si>
  <si>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</si>
  <si>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</si>
  <si>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</si>
  <si>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</si>
  <si>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</si>
  <si>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</si>
  <si>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</si>
  <si>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</si>
  <si>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</si>
  <si>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</si>
  <si>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</si>
  <si>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</si>
  <si>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</si>
  <si>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</si>
  <si>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</si>
  <si>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</si>
  <si>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</si>
  <si>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</si>
  <si>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</si>
  <si>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</si>
  <si>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</si>
  <si>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</si>
  <si>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</si>
  <si>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</si>
  <si>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</si>
  <si>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</si>
  <si>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</si>
  <si>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</si>
  <si>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</si>
  <si>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</si>
  <si>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</si>
  <si>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</si>
  <si>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</si>
  <si>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</si>
  <si>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</si>
  <si>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</si>
  <si>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</si>
  <si>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</si>
  <si>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</si>
  <si>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</si>
  <si>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</si>
  <si>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</si>
  <si>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</si>
  <si>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</si>
  <si>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</si>
  <si>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</si>
  <si>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</si>
  <si>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</si>
  <si>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</si>
  <si>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</si>
  <si>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</si>
  <si>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</si>
  <si>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</si>
  <si>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</si>
  <si>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</si>
  <si>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</si>
  <si>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</si>
  <si>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</si>
  <si>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</si>
  <si>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</si>
  <si>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</si>
  <si>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</si>
  <si>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</si>
  <si>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</si>
  <si>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</si>
  <si>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</si>
  <si>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</si>
  <si>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</si>
  <si>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</si>
  <si>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</si>
  <si>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</si>
  <si>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</si>
  <si>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</si>
  <si>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</si>
  <si>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</si>
  <si>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</si>
  <si>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</si>
  <si>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</si>
  <si>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</si>
  <si>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</si>
  <si>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</si>
  <si>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</si>
  <si>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</si>
  <si>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</si>
  <si>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</si>
  <si>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</si>
  <si>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</si>
  <si>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</si>
  <si>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</si>
  <si>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</si>
  <si>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</si>
  <si>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</si>
  <si>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</si>
  <si>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</si>
  <si>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</si>
  <si>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</si>
  <si>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</si>
  <si>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</si>
  <si>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</si>
  <si>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</si>
  <si>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</si>
  <si>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</si>
  <si>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</si>
  <si>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</si>
  <si>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</si>
  <si>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</si>
  <si>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</si>
  <si>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</si>
  <si>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</si>
  <si>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</si>
  <si>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</si>
  <si>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</si>
  <si>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</si>
  <si>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</si>
  <si>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</si>
  <si>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</si>
  <si>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</si>
  <si>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</si>
  <si>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</si>
  <si>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</si>
  <si>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</si>
  <si>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</si>
  <si>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</si>
  <si>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</si>
  <si>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</si>
  <si>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</si>
  <si>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</si>
  <si>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</si>
  <si>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</si>
  <si>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</si>
  <si>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</si>
  <si>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</si>
  <si>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</si>
  <si>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</si>
  <si>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</si>
  <si>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</si>
  <si>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</si>
  <si>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</si>
  <si>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</si>
  <si>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</si>
  <si>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</si>
  <si>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</si>
  <si>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</si>
  <si>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</si>
  <si>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</si>
  <si>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</si>
  <si>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</si>
  <si>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</si>
  <si>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</si>
  <si>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</si>
  <si>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</si>
  <si>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</si>
  <si>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</si>
  <si>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</si>
  <si>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</si>
  <si>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</si>
  <si>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</si>
  <si>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</si>
  <si>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</si>
  <si>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</si>
  <si>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</si>
  <si>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</si>
  <si>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</si>
  <si>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</si>
  <si>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</si>
  <si>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</si>
  <si>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</si>
  <si>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</si>
  <si>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</si>
  <si>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</si>
  <si>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</si>
  <si>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</si>
  <si>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</si>
  <si>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</si>
  <si>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</si>
  <si>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</si>
  <si>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</si>
  <si>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</si>
  <si>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</si>
  <si>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</si>
  <si>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</si>
  <si>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</si>
  <si>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</si>
  <si>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</si>
  <si>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</si>
  <si>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</si>
  <si>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</si>
  <si>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2021-18-10000542</t>
  </si>
  <si>
    <t xml:space="preserve">FLORENCIA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</si>
</sst>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8-10000542"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407</v>
      </c>
      <c r="I15" s="35" t="s">
        <v>2637</v>
      </c>
      <c r="J15" s="81" t="s">
        <v>2639</v>
      </c>
      <c r="L15" s="251" t="s">
        <v>10</v>
      </c>
      <c r="M15" s="251"/>
      <c r="N15" s="85" t="str">
        <f>+IF(J15="Plural","Ingrese %","N/A")</f>
        <v>N/A</v>
      </c>
      <c r="O15" s="8"/>
      <c r="Q15" s="58" t="str">
        <f>C15</f>
        <v>2021-18-10000542</v>
      </c>
      <c r="R15" s="58" t="str">
        <f>H15</f>
        <v>CAQUETÁ</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407</v>
      </c>
      <c r="J20" s="82" t="s">
        <v>2743</v>
      </c>
      <c r="K20" s="83">
        <v>2899857800</v>
      </c>
      <c r="L20" s="84">
        <v>44197</v>
      </c>
      <c r="M20" s="84">
        <v>44561</v>
      </c>
      <c r="N20" s="138">
        <f>+(M20-L20)/30</f>
        <v>12.133333333333333</v>
      </c>
      <c r="O20" s="8"/>
    </row>
    <row r="21" spans="1:18" ht="30" customHeight="1" outlineLevel="1" x14ac:dyDescent="0.25">
      <c r="A21" s="9"/>
      <c r="B21" s="102"/>
      <c r="C21" s="5"/>
      <c r="D21" s="5"/>
      <c r="E21" s="5"/>
      <c r="F21" s="5"/>
      <c r="G21" s="5"/>
      <c r="H21" s="101"/>
      <c r="I21" s="82" t="s">
        <v>407</v>
      </c>
      <c r="J21" s="82" t="s">
        <v>2743</v>
      </c>
      <c r="K21" s="83">
        <v>2899857800</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289985780</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289985780</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289985780</v>
      </c>
      <c r="F173" s="148"/>
      <c r="G173" s="149"/>
      <c r="H173" s="142"/>
      <c r="I173" s="144" t="s">
        <v>2640</v>
      </c>
      <c r="J173" s="145">
        <f>+SUM(N167:N171)</f>
        <v>0.1</v>
      </c>
      <c r="K173" s="213" t="s">
        <v>2641</v>
      </c>
      <c r="L173" s="213"/>
      <c r="M173" s="150">
        <f>+J173*K20</f>
        <v>289985780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2020-12-23T20:10:14Z</dcterms:modified>
</cp:coreProperties>
</file>