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<sst xmlns="http://schemas.openxmlformats.org/spreadsheetml/2006/main" count="3120" uniqueCount="2701">
  <si>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</si>
  <si>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</si>
  <si>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</si>
  <si>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</si>
  <si>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</si>
  <si>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</si>
  <si>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</si>
  <si>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</si>
  <si>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</si>
  <si>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</si>
  <si>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</si>
  <si>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</si>
  <si>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</si>
  <si>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</si>
  <si>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</si>
  <si>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</si>
  <si>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</si>
  <si>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</si>
  <si>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</si>
  <si>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</si>
  <si>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</si>
  <si>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</si>
  <si>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</si>
  <si>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</si>
  <si>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</si>
  <si>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</si>
  <si>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</si>
  <si>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</si>
  <si>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</si>
  <si>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</si>
  <si>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</si>
  <si>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</si>
  <si>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</si>
  <si>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</si>
  <si>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</si>
  <si>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</si>
  <si>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</si>
  <si>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</si>
  <si>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</si>
  <si>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</si>
  <si>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</si>
  <si>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</si>
  <si>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</si>
  <si>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</si>
  <si>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</si>
  <si>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</si>
  <si>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</si>
  <si>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</si>
  <si>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</si>
  <si>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</si>
  <si>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</si>
  <si>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</si>
  <si>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</si>
  <si>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</si>
  <si>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</si>
  <si>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</si>
  <si>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</si>
  <si>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</si>
  <si>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</si>
  <si>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</si>
  <si>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</si>
  <si>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</si>
  <si>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</si>
  <si>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</si>
  <si>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</si>
  <si>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</si>
  <si>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</si>
  <si>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</si>
  <si>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</si>
  <si>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</si>
  <si>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</si>
  <si>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</si>
  <si>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</si>
  <si>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</si>
  <si>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</si>
  <si>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</si>
  <si>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</si>
  <si>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</si>
  <si>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</si>
  <si>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</si>
  <si>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</si>
  <si>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</si>
  <si>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</si>
  <si>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</si>
  <si>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</si>
  <si>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</si>
  <si>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</si>
  <si>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</si>
  <si>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</si>
  <si>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</si>
  <si>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</si>
  <si>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</si>
  <si>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</si>
  <si>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</si>
  <si>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</si>
  <si>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</si>
  <si>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</si>
  <si>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</si>
  <si>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</si>
  <si>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</si>
  <si>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</si>
  <si>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</si>
  <si>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</si>
  <si>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</si>
  <si>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</si>
  <si>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</si>
  <si>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</si>
  <si>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</si>
  <si>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</si>
  <si>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</si>
  <si>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</si>
  <si>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</si>
  <si>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</si>
  <si>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</si>
  <si>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</si>
  <si>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</si>
  <si>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</si>
  <si>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</si>
  <si>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</si>
  <si>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</si>
  <si>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</si>
  <si>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</si>
  <si>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</si>
  <si>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</si>
  <si>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</si>
  <si>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</si>
  <si>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</si>
  <si>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</si>
  <si>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</si>
  <si>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</si>
  <si>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</si>
  <si>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</si>
  <si>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</si>
  <si>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</si>
  <si>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</si>
  <si>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</si>
  <si>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</si>
  <si>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</si>
  <si>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</si>
  <si>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</si>
  <si>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</si>
  <si>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</si>
  <si>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</si>
  <si>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</si>
  <si>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</si>
  <si>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</si>
  <si>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</si>
  <si>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</si>
  <si>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</si>
  <si>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</si>
  <si>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</si>
  <si>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</si>
  <si>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</si>
  <si>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</si>
  <si>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</si>
  <si>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</si>
  <si>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</si>
  <si>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</si>
  <si>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</si>
  <si>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</si>
  <si>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</si>
  <si>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</si>
  <si>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</si>
  <si>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</si>
  <si>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</si>
  <si>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</si>
  <si>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</si>
  <si>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</si>
  <si>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</si>
  <si>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</si>
  <si>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</si>
  <si>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</si>
  <si>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</si>
  <si>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</si>
  <si>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</si>
  <si>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</si>
  <si>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</si>
  <si>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</si>
  <si>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</si>
  <si>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</si>
  <si>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</si>
  <si>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</si>
  <si>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</si>
  <si>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</si>
  <si>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</si>
  <si>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</si>
  <si>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</si>
  <si>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</si>
  <si>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</si>
  <si>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</si>
  <si>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</si>
  <si>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</si>
  <si>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</si>
  <si>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</si>
  <si>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</si>
  <si>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</si>
  <si>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</si>
  <si>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</si>
  <si>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</si>
  <si>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</si>
  <si>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</si>
  <si>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</si>
  <si>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</si>
  <si>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</si>
  <si>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</si>
  <si>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</si>
  <si>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</si>
  <si>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</si>
  <si>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</si>
  <si>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</si>
  <si>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</si>
  <si>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</si>
  <si>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</si>
  <si>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</si>
  <si>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</si>
  <si>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</si>
  <si>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</si>
  <si>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</si>
  <si>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</si>
  <si>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</si>
  <si>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</si>
  <si>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</si>
  <si>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</si>
  <si>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</si>
  <si>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</si>
  <si>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</si>
  <si>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</si>
  <si>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</si>
  <si>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</si>
  <si>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</si>
  <si>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</si>
  <si>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</si>
  <si>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</si>
  <si>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</si>
  <si>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</si>
  <si>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</si>
  <si>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</si>
  <si>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</si>
  <si>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</si>
  <si>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</si>
  <si>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</si>
  <si>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</si>
  <si>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</si>
  <si>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</si>
  <si>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</si>
  <si>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</si>
  <si>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</si>
  <si>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</si>
  <si>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</si>
  <si>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</si>
  <si>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</si>
  <si>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</si>
  <si>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</si>
  <si>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</si>
  <si>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</si>
  <si>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</si>
  <si>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</si>
  <si>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</si>
  <si>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</si>
  <si>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</si>
  <si>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</si>
  <si>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</si>
  <si>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</si>
  <si>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</si>
  <si>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</si>
  <si>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</si>
  <si>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</si>
  <si>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</si>
  <si>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</si>
  <si>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</si>
  <si>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</si>
  <si>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</si>
  <si>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</si>
  <si>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</si>
  <si>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</si>
  <si>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</si>
  <si>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</si>
  <si>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</si>
  <si>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</si>
  <si>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</si>
  <si>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</si>
  <si>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</si>
  <si>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</si>
  <si>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</si>
  <si>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</si>
  <si>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</si>
  <si>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</si>
  <si>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</si>
  <si>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</si>
  <si>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</si>
  <si>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</si>
  <si>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</si>
  <si>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</si>
  <si>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</si>
  <si>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</si>
  <si>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</si>
  <si>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</si>
  <si>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</si>
  <si>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</si>
  <si>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</si>
  <si>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</si>
  <si>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</si>
  <si>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</si>
  <si>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</si>
  <si>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</si>
  <si>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</si>
  <si>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</si>
  <si>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</si>
  <si>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</si>
  <si>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</si>
  <si>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</si>
  <si>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</si>
  <si>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</si>
  <si>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</si>
  <si>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</si>
  <si>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</si>
  <si>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</si>
  <si>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</si>
  <si>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</si>
  <si>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</si>
  <si>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</si>
  <si>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</si>
  <si>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</si>
  <si>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</si>
  <si>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</si>
  <si>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</si>
  <si>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</si>
  <si>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</si>
  <si>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</si>
  <si>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</si>
  <si>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</si>
  <si>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</si>
  <si>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</si>
  <si>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</si>
  <si>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</si>
  <si>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</si>
  <si>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</si>
  <si>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</si>
  <si>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</si>
  <si>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</si>
  <si>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</si>
  <si>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</si>
  <si>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</si>
  <si>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</si>
  <si>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</si>
  <si>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</si>
  <si>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</si>
  <si>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</si>
  <si>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</si>
  <si>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</si>
  <si>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</si>
  <si>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</si>
  <si>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</si>
  <si>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</si>
  <si>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</si>
  <si>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</si>
  <si>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</si>
  <si>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</si>
  <si>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</si>
  <si>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</si>
  <si>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</si>
  <si>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</si>
  <si>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</si>
  <si>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</si>
  <si>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</si>
  <si>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</si>
  <si>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</si>
  <si>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</si>
  <si>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</si>
  <si>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</si>
  <si>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</si>
  <si>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</si>
  <si>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</si>
  <si>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</si>
  <si>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</si>
  <si>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</si>
  <si>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</si>
  <si>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</si>
  <si>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</si>
  <si>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</si>
  <si>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</si>
  <si>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</si>
  <si>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</si>
  <si>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</si>
  <si>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</si>
  <si>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</si>
  <si>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</si>
  <si>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</si>
  <si>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</si>
  <si>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</si>
  <si>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</si>
  <si>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</si>
  <si>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</si>
  <si>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</si>
  <si>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</si>
  <si>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</si>
  <si>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</si>
  <si>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</si>
  <si>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</si>
  <si>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</si>
  <si>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</si>
  <si>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</si>
  <si>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</si>
  <si>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</si>
  <si>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</si>
  <si>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</si>
  <si>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</si>
  <si>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</si>
  <si>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</si>
  <si>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</si>
  <si>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</si>
  <si>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</si>
  <si>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</si>
  <si>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</si>
  <si>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</si>
  <si>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</si>
  <si>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</si>
  <si>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</si>
  <si>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</si>
  <si>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</si>
  <si>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</si>
  <si>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</si>
  <si>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</si>
  <si>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</si>
  <si>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</si>
  <si>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</si>
  <si>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</si>
  <si>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</si>
  <si>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</si>
  <si>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</si>
  <si>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</si>
  <si>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</si>
  <si>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</si>
  <si>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</si>
  <si>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</si>
  <si>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</si>
  <si>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</si>
  <si>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</si>
  <si>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</si>
  <si>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</si>
  <si>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</si>
  <si>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</si>
  <si>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</si>
  <si>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</si>
  <si>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</si>
  <si>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</si>
  <si>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</si>
  <si>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</si>
  <si>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</si>
  <si>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</si>
  <si>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</si>
  <si>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</si>
  <si>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</si>
  <si>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</si>
  <si>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</si>
  <si>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</si>
  <si>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</si>
  <si>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</si>
  <si>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</si>
  <si>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</si>
  <si>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</si>
  <si>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</si>
  <si>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</si>
  <si>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</si>
  <si>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</si>
  <si>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</si>
  <si>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</si>
  <si>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</si>
  <si>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</si>
  <si>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</si>
  <si>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</si>
  <si>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</si>
  <si>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</si>
  <si>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</si>
  <si>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</si>
  <si>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</si>
  <si>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</si>
  <si>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</si>
  <si>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</si>
  <si>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</si>
  <si>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</si>
  <si>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</si>
  <si>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</si>
  <si>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</si>
  <si>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</si>
  <si>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</si>
  <si>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</si>
  <si>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</si>
  <si>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</si>
  <si>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</si>
  <si>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</si>
  <si>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</si>
  <si>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</si>
  <si>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</si>
  <si>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</si>
  <si>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</si>
  <si>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</si>
  <si>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</si>
  <si>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</si>
  <si>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</si>
  <si>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</si>
  <si>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</si>
  <si>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</si>
  <si>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</si>
  <si>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</si>
  <si>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</si>
  <si>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</si>
  <si>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</si>
  <si>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</si>
  <si>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</si>
  <si>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</si>
  <si>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</si>
  <si>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</si>
  <si>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</si>
  <si>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</si>
  <si>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</si>
  <si>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</si>
  <si>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</si>
  <si>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</si>
  <si>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</si>
  <si>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</si>
  <si>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</si>
  <si>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</si>
  <si>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</si>
  <si>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</si>
  <si>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</si>
  <si>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</si>
  <si>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</si>
  <si>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</si>
  <si>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</si>
  <si>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</si>
  <si>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</si>
  <si>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</si>
  <si>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</si>
  <si>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</si>
  <si>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</si>
  <si>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</si>
  <si>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</si>
  <si>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</si>
  <si>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</si>
  <si>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</si>
  <si>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</si>
  <si>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</si>
  <si>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</si>
  <si>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</si>
  <si>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</si>
  <si>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</si>
  <si>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</si>
  <si>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</si>
  <si>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</si>
  <si>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</si>
  <si>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</si>
  <si>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</si>
  <si>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</si>
  <si>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</si>
  <si>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</si>
  <si>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</si>
  <si>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</si>
  <si>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</si>
  <si>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</si>
  <si>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</si>
  <si>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</si>
  <si>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</si>
  <si>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</si>
  <si>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</si>
  <si>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</si>
  <si>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</si>
  <si>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</si>
  <si>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</si>
  <si>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</si>
  <si>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</si>
  <si>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</si>
  <si>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</si>
  <si>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</si>
  <si>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</si>
  <si>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</si>
  <si>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</si>
  <si>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</si>
  <si>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</si>
  <si>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</si>
  <si>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</si>
  <si>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</si>
  <si>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</si>
  <si>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</si>
  <si>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</si>
  <si>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</si>
  <si>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</si>
  <si>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</si>
  <si>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</si>
  <si>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</si>
  <si>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</si>
  <si>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</si>
  <si>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</si>
  <si>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</si>
  <si>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</si>
  <si>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</si>
  <si>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</si>
  <si>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</si>
  <si>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</si>
  <si>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</si>
  <si>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</si>
  <si>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</si>
  <si>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</si>
  <si>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</si>
  <si>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</si>
  <si>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</si>
  <si>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</si>
  <si>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</si>
  <si>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</si>
  <si>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</si>
  <si>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</si>
  <si>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</si>
  <si>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</si>
  <si>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</si>
  <si>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</si>
  <si>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</si>
  <si>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</si>
  <si>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</si>
  <si>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</si>
  <si>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</si>
  <si>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</si>
  <si>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</si>
  <si>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</si>
  <si>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</si>
  <si>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</si>
  <si>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</si>
  <si>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</si>
  <si>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</si>
  <si>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</si>
  <si>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</si>
  <si>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</si>
  <si>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</si>
  <si>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</si>
  <si>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</si>
  <si>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</si>
  <si>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</si>
  <si>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</si>
  <si>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</si>
  <si>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</si>
  <si>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</si>
  <si>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</si>
  <si>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</si>
  <si>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</si>
  <si>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</si>
  <si>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</si>
  <si>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</si>
  <si>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</si>
  <si>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</si>
  <si>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</si>
  <si>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</si>
  <si>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</si>
  <si>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</si>
  <si>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</si>
  <si>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</si>
  <si>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</si>
  <si>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</si>
  <si>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</si>
  <si>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</si>
  <si>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</si>
  <si>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</si>
  <si>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</si>
  <si>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</si>
  <si>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</si>
  <si>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</si>
  <si>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</si>
  <si>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</si>
  <si>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</si>
  <si>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</si>
  <si>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</si>
  <si>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</si>
  <si>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</si>
  <si>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</si>
  <si>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</si>
  <si>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</si>
  <si>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</si>
  <si>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</si>
  <si>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</si>
  <si>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</si>
  <si>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</si>
  <si>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</si>
  <si>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</si>
  <si>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</si>
  <si>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</si>
  <si>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</si>
  <si>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</si>
  <si>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</si>
  <si>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</si>
  <si>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</si>
  <si>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</si>
  <si>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</si>
  <si>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</si>
  <si>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</si>
  <si>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</si>
  <si>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</si>
  <si>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</si>
  <si>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</si>
  <si>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</si>
  <si>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</si>
  <si>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</si>
  <si>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</si>
  <si>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</si>
  <si>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</si>
  <si>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</si>
  <si>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</si>
  <si>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</si>
  <si>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</si>
  <si>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</si>
  <si>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</si>
  <si>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</si>
  <si>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</si>
  <si>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</si>
  <si>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</si>
  <si>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</si>
  <si>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</si>
  <si>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</si>
  <si>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</si>
  <si>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</si>
  <si>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</si>
  <si>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</si>
  <si>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</si>
  <si>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</si>
  <si>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</si>
  <si>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</si>
  <si>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</si>
  <si>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</si>
  <si>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</si>
  <si>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</si>
  <si>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</si>
  <si>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</si>
  <si>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</si>
  <si>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</si>
  <si>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</si>
  <si>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</si>
  <si>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</si>
  <si>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</si>
  <si>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</si>
  <si>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</si>
  <si>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</si>
  <si>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</si>
  <si>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</si>
  <si>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</si>
  <si>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</si>
  <si>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</si>
  <si>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</si>
  <si>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</si>
  <si>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</si>
  <si>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</si>
  <si>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</si>
  <si>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</si>
  <si>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</si>
  <si>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</si>
  <si>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</si>
  <si>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</si>
  <si>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</si>
  <si>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</si>
  <si>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</si>
  <si>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</si>
  <si>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</si>
  <si>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</si>
  <si>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</si>
  <si>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</si>
  <si>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</si>
  <si>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</si>
  <si>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</si>
  <si>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</si>
  <si>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</si>
  <si>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</si>
  <si>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</si>
  <si>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</si>
  <si>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</si>
  <si>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</si>
  <si>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</si>
  <si>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</si>
  <si>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</si>
  <si>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</si>
  <si>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</si>
  <si>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</si>
  <si>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</si>
  <si>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</si>
  <si>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</si>
  <si>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</si>
  <si>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</si>
  <si>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</si>
  <si>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</si>
  <si>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</si>
  <si>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</si>
  <si>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</si>
  <si>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</si>
  <si>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</si>
  <si>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</si>
  <si>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</si>
  <si>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</si>
  <si>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</si>
  <si>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</si>
  <si>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</si>
  <si>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</si>
  <si>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</si>
  <si>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</si>
  <si>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</si>
  <si>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</si>
  <si>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</si>
  <si>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</si>
  <si>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</si>
  <si>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</si>
  <si>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</si>
  <si>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</si>
  <si>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</si>
  <si>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</si>
  <si>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</si>
  <si>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</si>
  <si>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</si>
  <si>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</si>
  <si>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</si>
  <si>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</si>
  <si>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</si>
  <si>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</si>
  <si>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</si>
  <si>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</si>
  <si>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</si>
  <si>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</si>
  <si>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</si>
  <si>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</si>
  <si>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</si>
  <si>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</si>
  <si>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</si>
  <si>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</si>
  <si>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</si>
  <si>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</si>
  <si>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</si>
  <si>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</si>
  <si>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</si>
  <si>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</si>
  <si>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</si>
  <si>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</si>
  <si>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</si>
  <si>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</si>
  <si>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</si>
  <si>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</si>
  <si>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</si>
  <si>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</si>
  <si>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</si>
  <si>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</si>
  <si>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</si>
  <si>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</si>
  <si>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</si>
  <si>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</si>
  <si>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</si>
  <si>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</si>
  <si>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</si>
  <si>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</si>
  <si>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</si>
  <si>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</si>
  <si>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</si>
  <si>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</si>
  <si>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</si>
  <si>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</si>
  <si>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</si>
  <si>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</si>
  <si>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</si>
  <si>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</si>
  <si>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</si>
  <si>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</si>
  <si>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</si>
  <si>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</si>
  <si>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</si>
  <si>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</si>
  <si>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</si>
  <si>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</si>
  <si>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</si>
  <si>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</si>
  <si>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</si>
  <si>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</si>
  <si>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</si>
  <si>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</si>
  <si>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</si>
  <si>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</si>
  <si>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</si>
  <si>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</si>
  <si>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</si>
  <si>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</si>
  <si>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</si>
  <si>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</si>
  <si>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</si>
  <si>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</si>
  <si>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</si>
  <si>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</si>
  <si>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</si>
  <si>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</si>
  <si>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</si>
  <si>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</si>
  <si>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</si>
  <si>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</si>
  <si>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</si>
  <si>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</si>
  <si>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</si>
  <si>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</si>
  <si>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</si>
  <si>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</si>
  <si>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</si>
  <si>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</si>
  <si>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</si>
  <si>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</si>
  <si>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</si>
  <si>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</si>
  <si>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</si>
  <si>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</si>
  <si>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</si>
  <si>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</si>
  <si>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</si>
  <si>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</si>
  <si>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</si>
  <si>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</si>
  <si>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</si>
  <si>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</si>
  <si>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</si>
  <si>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</si>
  <si>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</si>
  <si>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</si>
  <si>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</si>
  <si>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</si>
  <si>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</si>
  <si>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</si>
  <si>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</si>
  <si>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</si>
  <si>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</si>
  <si>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</si>
  <si>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</si>
  <si>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</si>
  <si>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</si>
  <si>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</si>
  <si>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</si>
  <si>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</si>
  <si>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</si>
  <si>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</si>
  <si>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</si>
  <si>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</si>
  <si>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</si>
  <si>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</si>
  <si>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</si>
  <si>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</si>
  <si>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</si>
  <si>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</si>
  <si>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</si>
  <si>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</si>
  <si>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</si>
  <si>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</si>
  <si>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</si>
  <si>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</si>
  <si>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</si>
  <si>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</si>
  <si>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</si>
  <si>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</si>
  <si>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</si>
  <si>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</si>
  <si>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</si>
  <si>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</si>
  <si>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</si>
  <si>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</si>
  <si>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</si>
  <si>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</si>
  <si>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</si>
  <si>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</si>
  <si>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</si>
  <si>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</si>
  <si>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</si>
  <si>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</si>
  <si>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</si>
  <si>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</si>
  <si>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</si>
  <si>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</si>
  <si>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</si>
  <si>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</si>
  <si>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</si>
  <si>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</si>
  <si>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</si>
  <si>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</si>
  <si>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</si>
  <si>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</si>
  <si>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</si>
  <si>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</si>
  <si>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</si>
  <si>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</si>
  <si>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</si>
  <si>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</si>
  <si>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</si>
  <si>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</si>
  <si>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</si>
  <si>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</si>
  <si>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</si>
  <si>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</si>
  <si>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</si>
  <si>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</si>
  <si>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</si>
  <si>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</si>
  <si>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</si>
  <si>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</si>
  <si>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</si>
  <si>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</si>
  <si>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</si>
  <si>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</si>
  <si>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</si>
  <si>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</si>
  <si>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</si>
  <si>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</si>
  <si>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</si>
  <si>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</si>
  <si>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</si>
  <si>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</si>
  <si>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</si>
  <si>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</si>
  <si>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</si>
  <si>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</si>
  <si>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</si>
  <si>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</si>
  <si>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</si>
  <si>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</si>
  <si>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</si>
  <si>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</si>
  <si>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</si>
  <si>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</si>
  <si>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</si>
  <si>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</si>
  <si>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</si>
  <si>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</si>
  <si>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</si>
  <si>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</si>
  <si>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</si>
  <si>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</si>
  <si>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</si>
  <si>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</si>
  <si>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</si>
  <si>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</si>
  <si>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</si>
  <si>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</si>
  <si>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</si>
  <si>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</si>
  <si>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</si>
  <si>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</si>
  <si>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</si>
  <si>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</si>
  <si>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</si>
  <si>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</si>
  <si>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</si>
  <si>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</si>
  <si>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</si>
  <si>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</si>
  <si>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</si>
  <si>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</si>
  <si>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</si>
  <si>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</si>
  <si>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</si>
  <si>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</si>
  <si>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</si>
  <si>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</si>
  <si>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</si>
  <si>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</si>
  <si>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</si>
  <si>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</si>
  <si>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</si>
  <si>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</si>
  <si>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</si>
  <si>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</si>
  <si>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</si>
  <si>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</si>
  <si>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</si>
  <si>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</si>
  <si>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</si>
  <si>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</si>
  <si>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</si>
  <si>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</si>
  <si>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</si>
  <si>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</si>
  <si>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</si>
  <si>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</si>
  <si>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</si>
  <si>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</si>
  <si>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</si>
  <si>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</si>
  <si>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</si>
  <si>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</si>
  <si>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</si>
  <si>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</si>
  <si>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</si>
  <si>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</si>
  <si>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</si>
  <si>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</si>
  <si>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</si>
  <si>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</si>
  <si>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</si>
  <si>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</si>
  <si>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</si>
  <si>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</si>
  <si>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</si>
  <si>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</si>
  <si>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</si>
  <si>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</si>
  <si>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</si>
  <si>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</si>
  <si>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</si>
  <si>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</si>
  <si>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</si>
  <si>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</si>
  <si>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</si>
  <si>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</si>
  <si>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</si>
  <si>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</si>
  <si>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</si>
  <si>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</si>
  <si>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</si>
  <si>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</si>
  <si>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</si>
  <si>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</si>
  <si>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</si>
  <si>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</si>
  <si>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</si>
  <si>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</si>
  <si>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</si>
  <si>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</si>
  <si>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</si>
  <si>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</si>
  <si>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</si>
  <si>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</si>
  <si>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</si>
  <si>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</si>
  <si>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</si>
  <si>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</si>
  <si>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</si>
  <si>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</si>
  <si>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</si>
  <si>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</si>
  <si>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</si>
  <si>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</si>
  <si>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</si>
  <si>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</si>
  <si>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</si>
  <si>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</si>
  <si>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</si>
  <si>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</si>
  <si>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</si>
  <si>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</si>
  <si>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</si>
  <si>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</si>
  <si>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</si>
  <si>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</si>
  <si>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</si>
  <si>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</si>
  <si>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</si>
  <si>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</si>
  <si>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</si>
  <si>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</si>
  <si>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</si>
  <si>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</si>
  <si>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</si>
  <si>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</si>
  <si>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</si>
  <si>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</si>
  <si>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</si>
  <si>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</si>
  <si>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</si>
  <si>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</si>
  <si>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</si>
  <si>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</si>
  <si>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</si>
  <si>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</si>
  <si>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</si>
  <si>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</si>
  <si>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</si>
  <si>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</si>
  <si>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</si>
  <si>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</si>
  <si>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</si>
  <si>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</si>
  <si>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</si>
  <si>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</si>
  <si>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</si>
  <si>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</si>
  <si>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</si>
  <si>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</si>
  <si>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</si>
  <si>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</si>
  <si>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</si>
  <si>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</si>
  <si>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</si>
  <si>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</si>
  <si>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</si>
  <si>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</si>
  <si>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</si>
  <si>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</si>
  <si>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</si>
  <si>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</si>
  <si>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</si>
  <si>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</si>
  <si>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</si>
  <si>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</si>
  <si>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</si>
  <si>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</si>
  <si>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</si>
  <si>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</si>
  <si>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</si>
  <si>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</si>
  <si>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</si>
  <si>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</si>
  <si>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</si>
  <si>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</si>
  <si>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</si>
  <si>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</si>
  <si>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</si>
  <si>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</si>
  <si>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</si>
  <si>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</si>
  <si>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</si>
  <si>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</si>
  <si>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</si>
  <si>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</si>
  <si>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</si>
  <si>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</si>
  <si>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</si>
  <si>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</si>
  <si>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</si>
  <si>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</si>
  <si>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</si>
  <si>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</si>
  <si>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</si>
  <si>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</si>
  <si>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</si>
  <si>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</si>
  <si>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</si>
  <si>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</si>
  <si>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</si>
  <si>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</si>
  <si>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</si>
  <si>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</si>
  <si>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</si>
  <si>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</si>
  <si>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</si>
  <si>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</si>
  <si>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</si>
  <si>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</si>
  <si>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</si>
  <si>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</si>
  <si>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</si>
  <si>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</si>
  <si>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</si>
  <si>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</si>
  <si>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</si>
  <si>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</si>
  <si>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</si>
  <si>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</si>
  <si>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</si>
  <si>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</si>
  <si>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</si>
  <si>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</si>
  <si>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</si>
  <si>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</si>
  <si>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</si>
  <si>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</si>
  <si>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</si>
  <si>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</si>
  <si>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</si>
  <si>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</si>
  <si>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</si>
  <si>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</si>
  <si>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</si>
  <si>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</si>
  <si>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</si>
  <si>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</si>
  <si>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</si>
  <si>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</si>
  <si>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</si>
  <si>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</si>
  <si>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</si>
  <si>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</si>
  <si>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</si>
  <si>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</si>
  <si>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</si>
  <si>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</si>
  <si>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</si>
  <si>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</si>
  <si>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</si>
  <si>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</si>
  <si>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</si>
  <si>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</si>
  <si>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</si>
  <si>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</si>
  <si>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</si>
  <si>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</si>
  <si>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</si>
  <si>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</si>
  <si>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</si>
  <si>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</si>
  <si>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</si>
  <si>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</si>
  <si>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</si>
  <si>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</si>
  <si>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</si>
  <si>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</si>
  <si>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</si>
  <si>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</si>
  <si>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</si>
  <si>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</si>
  <si>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</si>
  <si>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</si>
  <si>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</si>
  <si>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</si>
  <si>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</si>
  <si>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</si>
  <si>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</si>
  <si>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</si>
  <si>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</si>
  <si>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</si>
  <si>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</si>
  <si>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</si>
  <si>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</si>
  <si>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</si>
  <si>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</si>
  <si>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</si>
  <si>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</si>
  <si>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</si>
  <si>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</si>
  <si>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</si>
  <si>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</si>
  <si>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</si>
  <si>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</si>
  <si>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</si>
  <si>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</si>
  <si>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</si>
  <si>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</si>
  <si>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</si>
  <si>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</si>
  <si>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</si>
  <si>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</si>
  <si>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</si>
  <si>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</si>
  <si>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</si>
  <si>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</si>
  <si>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</si>
  <si>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</si>
  <si>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</si>
  <si>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</si>
  <si>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</si>
  <si>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</si>
  <si>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</si>
  <si>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</si>
  <si>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</si>
  <si>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</si>
  <si>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</si>
  <si>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</si>
  <si>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</si>
  <si>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</si>
  <si>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</si>
  <si>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</si>
  <si>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</si>
  <si>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</si>
  <si>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</si>
  <si>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</si>
  <si>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</si>
  <si>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</si>
  <si>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</si>
  <si>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</si>
  <si>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</si>
  <si>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</si>
  <si>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</si>
  <si>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</si>
  <si>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</si>
  <si>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</si>
  <si>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</si>
  <si>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</si>
  <si>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</si>
  <si>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</si>
  <si>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</si>
  <si>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</si>
  <si>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</si>
  <si>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</si>
  <si>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</si>
  <si>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</si>
  <si>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</si>
  <si>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</si>
  <si>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</si>
  <si>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</si>
  <si>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</si>
  <si>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</si>
  <si>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</si>
  <si>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</si>
  <si>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</si>
  <si>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</si>
  <si>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</si>
  <si>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</si>
  <si>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</si>
  <si>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</si>
  <si>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</si>
  <si>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</si>
  <si>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</si>
  <si>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</si>
  <si>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</si>
  <si>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</si>
  <si>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</si>
  <si>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</si>
  <si>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</si>
  <si>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</si>
  <si>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</si>
  <si>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</si>
  <si>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</si>
  <si>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</si>
  <si>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</si>
  <si>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</si>
  <si>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</si>
  <si>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</si>
  <si>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</si>
  <si>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</si>
  <si>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</si>
  <si>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</si>
  <si>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</si>
  <si>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</si>
  <si>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</si>
  <si>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</si>
  <si>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</si>
  <si>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</si>
  <si>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</si>
  <si>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</si>
  <si>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</si>
  <si>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</si>
  <si>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</si>
  <si>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</si>
  <si>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</si>
  <si>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</si>
  <si>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</si>
  <si>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</si>
  <si>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</si>
  <si>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</si>
  <si>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</si>
  <si>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</si>
  <si>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</si>
  <si>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</si>
  <si>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</si>
  <si>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</si>
  <si>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</si>
  <si>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</si>
  <si>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</si>
  <si>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</si>
  <si>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</si>
  <si>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</si>
  <si>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</si>
  <si>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</si>
  <si>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</si>
  <si>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</si>
  <si>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</si>
  <si>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</si>
  <si>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</si>
  <si>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</si>
  <si>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</si>
  <si>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</si>
  <si>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</si>
  <si>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</si>
  <si>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</si>
  <si>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</si>
  <si>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</si>
  <si>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</si>
  <si>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</si>
  <si>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</si>
  <si>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</si>
  <si>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</si>
  <si>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</si>
  <si>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</si>
  <si>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</si>
  <si>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</si>
  <si>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</si>
  <si>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</si>
  <si>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</si>
  <si>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</si>
  <si>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</si>
  <si>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</si>
  <si>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</si>
  <si>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</si>
  <si>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</si>
  <si>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</si>
  <si>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</si>
  <si>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</si>
  <si>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</si>
  <si>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</si>
  <si>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</si>
  <si>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</si>
  <si>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</si>
  <si>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</si>
  <si>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</si>
  <si>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</si>
  <si>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</si>
  <si>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</si>
  <si>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</si>
  <si>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</si>
  <si>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</si>
  <si>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</si>
  <si>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</si>
  <si>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</si>
  <si>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</si>
  <si>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</si>
  <si>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</si>
  <si>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</si>
  <si>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</si>
  <si>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</si>
  <si>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</si>
  <si>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</si>
  <si>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</si>
  <si>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</si>
  <si>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</si>
  <si>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</si>
  <si>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</si>
  <si>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</si>
  <si>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</si>
  <si>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</si>
  <si>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</si>
  <si>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</si>
  <si>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</si>
  <si>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</si>
  <si>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</si>
  <si>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</si>
  <si>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</si>
  <si>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</si>
  <si>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</si>
  <si>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</si>
  <si>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</si>
  <si>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</si>
  <si>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</si>
  <si>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</si>
  <si>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</si>
  <si>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</si>
  <si>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</si>
  <si>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</si>
  <si>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</si>
  <si>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</si>
  <si>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</si>
  <si>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</si>
  <si>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</si>
  <si>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</si>
  <si>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</si>
  <si>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</si>
  <si>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</si>
  <si>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</si>
  <si>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</si>
  <si>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</si>
  <si>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</si>
  <si>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</si>
  <si>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</si>
  <si>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</si>
  <si>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</si>
  <si>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</si>
  <si>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</si>
  <si>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</si>
  <si>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</si>
  <si>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</si>
  <si>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</si>
  <si>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</si>
  <si>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</si>
  <si>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</si>
  <si>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</si>
  <si>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</si>
  <si>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</si>
  <si>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</si>
  <si>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</si>
  <si>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</si>
  <si>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</si>
  <si>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</si>
  <si>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</si>
  <si>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</si>
  <si>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</si>
  <si>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</si>
  <si>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</si>
  <si>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</si>
  <si>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</si>
  <si>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</si>
  <si>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</si>
  <si>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</si>
  <si>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</si>
  <si>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</si>
  <si>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</si>
  <si>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</si>
  <si>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</si>
  <si>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</si>
  <si>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</si>
  <si>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</si>
  <si>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</si>
  <si>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</si>
  <si>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</si>
  <si>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</si>
  <si>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</si>
  <si>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</si>
  <si>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</si>
  <si>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</si>
  <si>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</si>
  <si>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</si>
  <si>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</si>
  <si>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</si>
  <si>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</si>
  <si>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</si>
  <si>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</si>
  <si>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</si>
  <si>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</si>
  <si>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</si>
  <si>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</si>
  <si>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</si>
  <si>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</si>
  <si>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</si>
  <si>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</si>
  <si>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</si>
  <si>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</si>
  <si>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</si>
  <si>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</si>
  <si>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</si>
  <si>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</si>
  <si>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</si>
  <si>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</si>
  <si>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</si>
  <si>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</si>
  <si>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</si>
  <si>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</si>
  <si>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</si>
  <si>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</si>
  <si>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</si>
  <si>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</si>
  <si>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</si>
  <si>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</si>
  <si>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</si>
  <si>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</si>
  <si>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</si>
  <si>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</si>
  <si>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</si>
  <si>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</si>
  <si>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</si>
  <si>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</si>
  <si>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</si>
  <si>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</si>
  <si>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</si>
  <si>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</si>
  <si>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</si>
  <si>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</si>
  <si>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</si>
  <si>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</si>
  <si>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</si>
  <si>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</si>
  <si>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</si>
  <si>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</si>
  <si>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</si>
  <si>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</si>
  <si>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</si>
  <si>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</si>
  <si>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</si>
  <si>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</si>
  <si>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</si>
  <si>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</si>
  <si>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</si>
  <si>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</si>
  <si>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</si>
  <si>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</si>
  <si>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</si>
  <si>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</si>
  <si>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</si>
  <si>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</si>
  <si>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</si>
  <si>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</si>
  <si>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</si>
  <si>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</si>
  <si>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</si>
  <si>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</si>
  <si>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</si>
  <si>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</si>
  <si>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</si>
  <si>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</si>
  <si>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</si>
  <si>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</si>
  <si>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</si>
  <si>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</si>
  <si>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</si>
  <si>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</si>
  <si>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</si>
  <si>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</si>
  <si>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</si>
  <si>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</si>
  <si>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</si>
  <si>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</si>
  <si>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</si>
  <si>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</si>
  <si>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</si>
  <si>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</si>
  <si>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</si>
  <si>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</si>
  <si>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</si>
  <si>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</si>
  <si>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</si>
  <si>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</si>
  <si>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</si>
  <si>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</si>
  <si>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</si>
  <si>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</si>
  <si>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</si>
  <si>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</si>
  <si>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</si>
  <si>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</si>
  <si>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</si>
  <si>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</si>
  <si>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</si>
  <si>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</si>
  <si>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</si>
  <si>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</si>
  <si>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</si>
  <si>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</si>
  <si>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</si>
  <si>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</si>
  <si>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</si>
  <si>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</si>
  <si>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</si>
  <si>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</si>
  <si>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</si>
  <si>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</si>
  <si>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</si>
  <si>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</si>
  <si>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</si>
  <si>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</si>
  <si>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</si>
  <si>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</si>
  <si>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</si>
  <si>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</si>
  <si>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</si>
  <si>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</si>
  <si>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</si>
  <si>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</si>
  <si>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</si>
  <si>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</si>
  <si>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</si>
  <si>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</si>
  <si>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</si>
  <si>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</si>
  <si>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</si>
  <si>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</si>
  <si>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</si>
  <si>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</si>
  <si>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</si>
  <si>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</si>
  <si>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</si>
  <si>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</si>
  <si>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</si>
  <si>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</si>
  <si>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</si>
  <si>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</si>
  <si>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</si>
  <si>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</si>
  <si>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</si>
  <si>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</si>
  <si>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</si>
  <si>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</si>
  <si>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</si>
  <si>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</si>
  <si>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</si>
  <si>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</si>
  <si>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</si>
  <si>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</si>
  <si>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</si>
  <si>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</si>
  <si>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</si>
  <si>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</si>
  <si>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</si>
  <si>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</si>
  <si>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</si>
  <si>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</si>
  <si>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</si>
  <si>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</si>
  <si>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</si>
  <si>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</si>
  <si>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</si>
  <si>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</si>
  <si>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</si>
  <si>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</si>
  <si>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</si>
  <si>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</si>
  <si>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</si>
  <si>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</si>
  <si>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</si>
  <si>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</si>
  <si>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</si>
  <si>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</si>
  <si>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</si>
  <si>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</si>
  <si>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</si>
  <si>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</si>
  <si>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</si>
  <si>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</si>
  <si>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</si>
  <si>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</si>
  <si>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</si>
  <si>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</si>
  <si>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</si>
  <si>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</si>
  <si>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</si>
  <si>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</si>
  <si>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</si>
  <si>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</si>
  <si>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</si>
  <si>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</si>
  <si>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</si>
  <si>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</si>
  <si>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</si>
  <si>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</si>
  <si>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</si>
  <si>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</si>
  <si>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</si>
  <si>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</si>
  <si>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</si>
  <si>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</si>
  <si>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</si>
  <si>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</si>
  <si>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</si>
  <si>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</si>
  <si>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</si>
  <si>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</si>
  <si>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</si>
  <si>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</si>
  <si>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</si>
  <si>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</si>
  <si>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</si>
  <si>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</si>
  <si>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</si>
  <si>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</si>
  <si>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</si>
  <si>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</si>
  <si>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</si>
  <si>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</si>
  <si>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</si>
  <si>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</si>
  <si>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</si>
  <si>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</si>
  <si>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</si>
  <si>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</si>
  <si>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</si>
  <si>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</si>
  <si>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</si>
  <si>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</si>
  <si>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</si>
  <si>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</si>
  <si>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</si>
  <si>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</si>
  <si>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</si>
  <si>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</si>
  <si>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</si>
  <si>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</si>
  <si>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</si>
  <si>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</si>
  <si>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</si>
  <si>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</si>
  <si>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</si>
  <si>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</si>
  <si>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</si>
  <si>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</si>
  <si>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</si>
  <si>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</si>
  <si>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</si>
  <si>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</si>
  <si>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</si>
  <si>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</si>
  <si>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</si>
  <si>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</si>
  <si>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</si>
  <si>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</si>
  <si>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</si>
  <si>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</si>
  <si>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</si>
  <si>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</si>
  <si>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</si>
  <si>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</si>
  <si>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</si>
  <si>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</si>
  <si>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</si>
  <si>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</si>
  <si>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</si>
  <si>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</si>
  <si>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</si>
  <si>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</si>
  <si>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</si>
  <si>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</si>
  <si>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</si>
  <si>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</si>
  <si>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</si>
  <si>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</si>
  <si>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</si>
  <si>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</si>
  <si>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</si>
  <si>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</si>
  <si>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</si>
  <si>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</si>
  <si>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</si>
  <si>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</si>
  <si>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</si>
  <si>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</si>
  <si>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</si>
  <si>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</si>
  <si>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</si>
  <si>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</si>
  <si>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</si>
  <si>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</si>
  <si>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</si>
  <si>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</si>
  <si>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</si>
  <si>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</si>
  <si>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</si>
  <si>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</si>
  <si>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</si>
  <si>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</si>
  <si>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</si>
  <si>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</si>
  <si>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</si>
  <si>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</si>
  <si>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</si>
  <si>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</si>
  <si>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</si>
  <si>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</si>
  <si>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</si>
  <si>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</si>
  <si>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</si>
  <si>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</si>
  <si>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</si>
  <si>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</si>
  <si>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</si>
  <si>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</si>
  <si>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</si>
  <si>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</si>
  <si>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</si>
  <si>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</si>
  <si>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</si>
  <si>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</si>
  <si>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</si>
  <si>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</si>
  <si>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</si>
  <si>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</si>
  <si>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</si>
  <si>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</si>
  <si>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</si>
  <si>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</si>
  <si>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</si>
  <si>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</si>
  <si>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</si>
  <si>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</si>
  <si>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</si>
  <si>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</si>
  <si>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</si>
  <si>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</si>
  <si>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</si>
  <si>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</si>
  <si>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</si>
  <si>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</si>
  <si>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</si>
  <si>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</si>
  <si>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</si>
  <si>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</si>
  <si>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</si>
  <si>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</si>
  <si>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</si>
  <si>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</si>
  <si>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</si>
  <si>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</si>
  <si>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</si>
  <si>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</si>
  <si>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</si>
  <si>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</si>
  <si>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</si>
  <si>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</si>
  <si>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</si>
  <si>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</si>
  <si>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</si>
  <si>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</si>
  <si>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</si>
  <si>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</si>
  <si>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</si>
  <si>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</si>
  <si>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</si>
  <si>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</si>
  <si>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</si>
  <si>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</si>
  <si>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</si>
  <si>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</si>
  <si>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</si>
  <si>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</si>
  <si>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</si>
  <si>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</si>
  <si>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</si>
  <si>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</si>
  <si>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</si>
  <si>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</si>
  <si>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</si>
  <si>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</si>
  <si>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</si>
  <si>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</si>
  <si>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</si>
  <si>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</si>
  <si>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</si>
  <si>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</si>
  <si>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</si>
  <si>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</si>
  <si>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</si>
  <si>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</si>
  <si>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</si>
  <si>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</si>
  <si>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</si>
  <si>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</si>
  <si>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</si>
  <si>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</si>
  <si>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</si>
  <si>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</si>
  <si>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</si>
  <si>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</si>
  <si>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</si>
  <si>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</si>
  <si>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</si>
  <si>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</si>
  <si>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</si>
  <si>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</si>
  <si>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</si>
  <si>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</si>
  <si>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</si>
  <si>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</si>
  <si>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</si>
  <si>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</si>
  <si>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</si>
  <si>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</si>
  <si>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</si>
  <si>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</si>
  <si>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</si>
  <si>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</si>
  <si>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</si>
  <si>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</si>
  <si>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</si>
  <si>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</si>
  <si>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</si>
  <si>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</si>
  <si>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</si>
  <si>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</si>
  <si>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</si>
  <si>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</si>
  <si>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</si>
  <si>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</si>
  <si>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</si>
  <si>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</si>
  <si>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</si>
  <si>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</si>
  <si>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</si>
  <si>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</si>
  <si>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</si>
  <si>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</si>
  <si>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</si>
  <si>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</si>
  <si>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</si>
  <si>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</si>
  <si>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</si>
  <si>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</si>
  <si>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</si>
  <si>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</si>
  <si>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</si>
  <si>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</si>
  <si>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</si>
  <si>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</si>
  <si>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</si>
  <si>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</si>
  <si>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</si>
  <si>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</si>
  <si>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</si>
  <si>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</si>
  <si>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</si>
  <si>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</si>
  <si>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</si>
  <si>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</si>
  <si>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</si>
  <si>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</si>
  <si>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</si>
  <si>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</si>
  <si>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</si>
  <si>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</si>
  <si>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</si>
  <si>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</si>
  <si>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</si>
  <si>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</si>
  <si>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</si>
  <si>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</si>
  <si>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</si>
  <si>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</si>
  <si>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</si>
  <si>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</si>
  <si>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</si>
  <si>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</si>
  <si>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</si>
  <si>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</si>
  <si>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</si>
  <si>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</si>
  <si>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</si>
  <si>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</si>
  <si>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</si>
  <si>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</si>
  <si>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</si>
  <si>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</si>
  <si>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</si>
  <si>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</si>
  <si>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</si>
  <si>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</si>
  <si>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</si>
  <si>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</si>
  <si>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</si>
  <si>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</si>
  <si>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</si>
  <si>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</si>
  <si>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</si>
  <si>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</si>
  <si>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</si>
  <si>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</si>
  <si>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</si>
  <si>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</si>
  <si>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</si>
  <si>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</si>
  <si>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</si>
  <si>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</si>
  <si>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</si>
  <si>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</si>
  <si>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</si>
  <si>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</si>
  <si>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</si>
  <si>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</si>
  <si>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</si>
  <si>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</si>
  <si>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</si>
  <si>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</si>
  <si>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</si>
  <si>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</si>
  <si>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</si>
  <si>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</si>
  <si>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</si>
  <si>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</si>
  <si>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</si>
  <si>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</si>
  <si>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</si>
  <si>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</si>
  <si>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</si>
  <si>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</si>
  <si>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</si>
  <si>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</si>
  <si>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</si>
  <si>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</si>
  <si>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</si>
  <si>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</si>
  <si>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</si>
  <si>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</si>
  <si>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</si>
  <si>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</si>
  <si>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</si>
  <si>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</si>
  <si>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</si>
  <si>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</si>
  <si>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</si>
  <si>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</si>
  <si>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</si>
  <si>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</si>
  <si>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</si>
  <si>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</si>
  <si>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</si>
  <si>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</si>
  <si>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</si>
  <si>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</si>
  <si>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</si>
  <si>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</si>
  <si>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</si>
  <si>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</si>
  <si>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</si>
  <si>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</si>
  <si>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</si>
  <si>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</si>
  <si>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</si>
  <si>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</si>
  <si>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</si>
  <si>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</si>
  <si>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</si>
  <si>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</si>
  <si>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</si>
  <si>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</si>
  <si>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</si>
  <si>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</si>
  <si>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</si>
  <si>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</si>
  <si>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</si>
  <si>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</si>
  <si>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</si>
  <si>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</si>
  <si>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</si>
  <si>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</si>
  <si>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</si>
  <si>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</si>
  <si>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</si>
  <si>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</si>
  <si>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</si>
  <si>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</si>
  <si>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</si>
  <si>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</si>
  <si>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</si>
  <si>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</si>
  <si>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</si>
  <si>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</si>
  <si>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</si>
  <si>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</si>
  <si>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</si>
  <si>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</si>
  <si>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</si>
  <si>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</si>
  <si>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</si>
  <si>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</si>
  <si>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</si>
  <si>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</si>
  <si>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</si>
  <si>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</si>
  <si>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</si>
  <si>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</si>
  <si>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</si>
  <si>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</si>
  <si>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</si>
  <si>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</si>
  <si>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</si>
  <si>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</si>
  <si>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</si>
  <si>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</si>
  <si>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</si>
  <si>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</si>
  <si>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</si>
  <si>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</si>
  <si>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</si>
  <si>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</si>
  <si>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</si>
  <si>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</si>
  <si>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</si>
  <si>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</si>
  <si>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</si>
  <si>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</si>
  <si>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</si>
  <si>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</si>
  <si>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</si>
  <si>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</si>
  <si>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</si>
  <si>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</si>
  <si>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</si>
  <si>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</si>
  <si>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</si>
  <si>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</si>
  <si>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</si>
  <si>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</si>
  <si>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</si>
  <si>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</si>
  <si>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</si>
  <si>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</si>
  <si>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</si>
  <si>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</si>
  <si>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</si>
  <si>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</si>
  <si>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</si>
  <si>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</si>
  <si>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</si>
  <si>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</si>
  <si>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</si>
  <si>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</si>
  <si>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</si>
  <si>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</si>
  <si>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</si>
  <si>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</si>
  <si>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</si>
  <si>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</si>
  <si>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</si>
  <si>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</si>
  <si>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</si>
  <si>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</si>
  <si>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</si>
  <si>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</si>
  <si>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</si>
  <si>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</si>
  <si>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</si>
  <si>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</si>
  <si>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</si>
  <si>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</si>
  <si>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</si>
  <si>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</si>
  <si>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</si>
  <si>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</si>
  <si>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</si>
  <si>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</si>
  <si>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</si>
  <si>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</si>
  <si>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</si>
  <si>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</si>
  <si>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</si>
  <si>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</si>
  <si>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</si>
  <si>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</si>
  <si>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</si>
  <si>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</si>
  <si>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</si>
  <si>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</si>
  <si>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</si>
  <si>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</si>
  <si>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</si>
  <si>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</si>
  <si>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</si>
  <si>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</si>
  <si>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</si>
  <si>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</si>
  <si>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</si>
  <si>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</si>
  <si>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</si>
  <si>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</si>
  <si>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</si>
  <si>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</si>
  <si>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</si>
  <si>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</si>
  <si>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</si>
  <si>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</si>
  <si>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</si>
  <si>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</si>
  <si>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</si>
  <si>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</si>
  <si>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</si>
  <si>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</si>
  <si>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</si>
  <si>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</si>
  <si>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</si>
  <si>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</si>
  <si>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</si>
  <si>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</si>
  <si>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</si>
  <si>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</si>
  <si>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</si>
  <si>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</si>
  <si>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</si>
  <si>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</si>
  <si>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</si>
  <si>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</si>
  <si>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</si>
  <si>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</si>
  <si>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</si>
  <si>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</si>
  <si>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</si>
  <si>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</si>
  <si>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</si>
  <si>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</si>
  <si>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</si>
  <si>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</si>
  <si>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</si>
  <si>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</si>
  <si>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</si>
  <si>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</si>
  <si>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</si>
  <si>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</si>
  <si>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</si>
  <si>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</si>
  <si>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</si>
  <si>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</si>
  <si>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</si>
  <si>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</si>
  <si>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</si>
  <si>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</si>
  <si>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</si>
  <si>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</si>
  <si>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</si>
  <si>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</si>
  <si>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</si>
  <si>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</si>
  <si>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</si>
  <si>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</si>
  <si>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</si>
  <si>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</si>
  <si>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</si>
  <si>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</si>
  <si>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</si>
  <si>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</si>
  <si>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</si>
  <si>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</si>
  <si>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</si>
  <si>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</si>
  <si>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</si>
  <si>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</si>
  <si>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</si>
  <si>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</si>
  <si>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</si>
  <si>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</si>
  <si>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</si>
  <si>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</si>
  <si>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</si>
  <si>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</si>
  <si>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</si>
  <si>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</si>
  <si>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</si>
  <si>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</si>
  <si>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</si>
  <si>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</si>
  <si>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</si>
  <si>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</si>
  <si>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</si>
  <si>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</si>
  <si>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</si>
  <si>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</si>
  <si>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</si>
  <si>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</si>
  <si>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</si>
  <si>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</si>
  <si>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</si>
  <si>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</si>
  <si>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</si>
  <si>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</si>
  <si>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</si>
  <si>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</si>
  <si>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</si>
  <si>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</si>
  <si>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</si>
  <si>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</si>
  <si>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</si>
  <si>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</si>
  <si>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</si>
  <si>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</si>
  <si>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</si>
  <si>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</si>
  <si>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</si>
  <si>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</si>
  <si>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</si>
  <si>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</si>
  <si>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</si>
  <si>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</si>
  <si>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</si>
  <si>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</si>
  <si>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</si>
  <si>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</si>
  <si>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</si>
  <si>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</si>
  <si>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</si>
  <si>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</si>
  <si>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</si>
  <si>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</si>
  <si>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</si>
  <si>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</si>
  <si>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</si>
  <si>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</si>
  <si>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</si>
  <si>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</si>
  <si>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</si>
  <si>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</si>
  <si>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</si>
  <si>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</si>
  <si>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</si>
  <si>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</si>
  <si>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</si>
  <si>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</si>
  <si>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</si>
  <si>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</si>
  <si>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</si>
  <si>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</si>
  <si>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</si>
  <si>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</si>
  <si>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</si>
  <si>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</si>
  <si>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</si>
  <si>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</si>
  <si>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</si>
  <si>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</si>
  <si>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</si>
  <si>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</si>
  <si>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</si>
  <si>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</si>
  <si>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</si>
  <si>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</si>
  <si>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</si>
  <si>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</si>
  <si>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</si>
  <si>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</si>
  <si>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</si>
  <si>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</si>
  <si>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</si>
  <si>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</si>
  <si>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</si>
  <si>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</si>
  <si>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</si>
  <si>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</si>
  <si>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</si>
  <si>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</si>
  <si>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</si>
  <si>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</si>
  <si>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</si>
  <si>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</si>
  <si>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</si>
  <si>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</si>
  <si>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</si>
  <si>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</si>
  <si>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</si>
  <si>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</si>
  <si>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</si>
  <si>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</si>
  <si>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</si>
  <si>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</si>
  <si>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</si>
  <si>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</si>
  <si>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</si>
  <si>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</si>
  <si>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</si>
  <si>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</si>
  <si>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</si>
  <si>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</si>
  <si>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</si>
  <si>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</si>
  <si>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</si>
  <si>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</si>
  <si>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</si>
  <si>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</si>
  <si>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</si>
  <si>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</si>
  <si>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</si>
  <si>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</si>
  <si>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</si>
  <si>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</si>
  <si>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</si>
  <si>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</si>
  <si>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</si>
  <si>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</si>
  <si>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</si>
  <si>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</si>
  <si>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</si>
  <si>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</si>
  <si>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</si>
  <si>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</si>
  <si>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</si>
  <si>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</si>
  <si>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</si>
  <si>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</si>
  <si>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</si>
  <si>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</si>
  <si>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</si>
  <si>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</si>
  <si>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</si>
  <si>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</si>
  <si>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</si>
  <si>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</si>
  <si>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</si>
  <si>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</si>
  <si>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</si>
  <si>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</si>
  <si>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</si>
  <si>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</si>
  <si>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</si>
  <si>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</si>
  <si>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</si>
  <si>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</si>
  <si>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</si>
  <si>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</si>
  <si>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</si>
  <si>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</si>
  <si>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</si>
  <si>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</si>
  <si>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</si>
  <si>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</si>
  <si>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</si>
  <si>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</si>
  <si>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</si>
  <si>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</si>
  <si>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</si>
  <si>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</si>
  <si>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</si>
  <si>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</si>
  <si>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</si>
  <si>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</si>
  <si>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</si>
  <si>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</si>
  <si>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</si>
  <si>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</si>
  <si>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</si>
  <si>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</si>
  <si>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</si>
  <si>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</si>
  <si>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</si>
  <si>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</si>
  <si>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</si>
  <si>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</si>
  <si>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</si>
  <si>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</si>
  <si>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</si>
  <si>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</si>
  <si>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</si>
  <si>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</si>
  <si>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</si>
  <si>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</si>
  <si>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</si>
  <si>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</si>
  <si>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</si>
  <si>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</si>
  <si>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</si>
  <si>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</si>
  <si>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</si>
  <si>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</si>
  <si>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</si>
  <si>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</si>
  <si>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</si>
  <si>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</si>
  <si>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</si>
  <si>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</si>
  <si>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</si>
  <si>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</si>
  <si>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</si>
  <si>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</si>
  <si>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</si>
  <si>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</si>
  <si>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</si>
  <si>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</si>
  <si>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</si>
  <si>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</si>
  <si>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</si>
  <si>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</si>
  <si>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</si>
  <si>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</si>
  <si>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</si>
  <si>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</si>
  <si>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</si>
  <si>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</si>
  <si>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</si>
  <si>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</si>
  <si>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</si>
  <si>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</si>
  <si>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</si>
  <si>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</si>
  <si>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</si>
  <si>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</si>
  <si>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</si>
  <si>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</si>
  <si>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</si>
  <si>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</si>
  <si>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</si>
  <si>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</si>
  <si>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</si>
  <si>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</si>
  <si>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</si>
  <si>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</si>
  <si>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</si>
  <si>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</si>
  <si>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</si>
  <si>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</si>
  <si>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</si>
  <si>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</si>
  <si>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</si>
  <si>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</si>
  <si>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</si>
  <si>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</si>
  <si>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</si>
  <si>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</si>
  <si>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</si>
  <si>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</si>
  <si>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</si>
  <si>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</si>
  <si>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</si>
  <si>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</si>
  <si>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</si>
  <si>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</si>
  <si>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</si>
  <si>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</si>
  <si>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</si>
  <si>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</si>
  <si>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</si>
  <si>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</si>
  <si>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</si>
  <si>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</si>
  <si>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</si>
  <si>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</si>
  <si>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</si>
  <si>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</si>
  <si>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</si>
  <si>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</si>
  <si>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</si>
  <si>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</si>
  <si>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</si>
  <si>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</si>
  <si>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</si>
  <si>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</si>
  <si>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</si>
  <si>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</si>
  <si>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</si>
  <si>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</si>
  <si>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</si>
  <si>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</si>
  <si>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</si>
  <si>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</si>
  <si>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</si>
  <si>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</si>
  <si>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</si>
  <si>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</si>
  <si>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</si>
  <si>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</si>
  <si>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</si>
  <si>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</si>
  <si>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</si>
  <si>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</si>
  <si>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</si>
  <si>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</si>
  <si>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</si>
  <si>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</si>
  <si>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</si>
  <si>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</si>
  <si>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</si>
  <si>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</si>
  <si>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</si>
  <si>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2021-73-10001770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</si>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</sst>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B179" sqref="B179:D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986</v>
      </c>
      <c r="J20" s="148" t="s">
        <v>1030</v>
      </c>
      <c r="K20" s="149">
        <v>683299462</v>
      </c>
      <c r="L20" s="150">
        <v>44197</v>
      </c>
      <c r="M20" s="150">
        <v>44561</v>
      </c>
      <c r="N20" s="133">
        <f>+(M20-L20)/30</f>
        <v>12.133333333333333</v>
      </c>
      <c r="O20" s="136"/>
      <c r="U20" s="132"/>
      <c r="V20" s="105">
        <f ca="1">NOW()</f>
        <v>44189.479729050923</v>
      </c>
      <c r="W20" s="105">
        <f ca="1">NOW()</f>
        <v>44189.479729050923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0.02</v>
      </c>
      <c r="G179" s="163">
        <f>IF(F179&gt;0,SUM(E179+F179),"")</f>
        <v>0.04</v>
      </c>
      <c r="H179" s="5"/>
      <c r="I179" s="191" t="s">
        <v>2671</v>
      </c>
      <c r="J179" s="191"/>
      <c r="K179" s="191"/>
      <c r="L179" s="191"/>
      <c r="M179" s="170">
        <v>0.03</v>
      </c>
      <c r="O179" s="8"/>
      <c r="Q179" s="19"/>
      <c r="R179" s="157">
        <f>IF(M179&gt;0,SUM(L179+M179),"")</f>
        <v>0.03</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27331978.48</v>
      </c>
      <c r="F185" s="92"/>
      <c r="G185" s="93"/>
      <c r="H185" s="88"/>
      <c r="I185" s="90" t="s">
        <v>2627</v>
      </c>
      <c r="J185" s="164">
        <f>+SUM(M179:M183)</f>
        <v>0.03</v>
      </c>
      <c r="K185" s="236" t="s">
        <v>2628</v>
      </c>
      <c r="L185" s="236"/>
      <c r="M185" s="94">
        <f>+J185*(SUM(K20:K35))</f>
        <v>20498983.859999999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