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SUCRE\2021-70-1000170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<sst xmlns="http://schemas.openxmlformats.org/spreadsheetml/2006/main" count="3145" uniqueCount="2706">
  <si>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</si>
  <si>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</si>
  <si>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</si>
  <si>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</si>
  <si>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</si>
  <si>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</si>
  <si>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</si>
  <si>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</si>
  <si>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</si>
  <si>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</si>
  <si>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</si>
  <si>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</si>
  <si>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</si>
  <si>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</si>
  <si>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</si>
  <si>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</si>
  <si>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</si>
  <si>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</si>
  <si>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</si>
  <si>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</si>
  <si>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</si>
  <si>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</si>
  <si>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</si>
  <si>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</si>
  <si>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</si>
  <si>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</si>
  <si>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</si>
  <si>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</si>
  <si>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</si>
  <si>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</si>
  <si>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</si>
  <si>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</si>
  <si>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</si>
  <si>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</si>
  <si>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</si>
  <si>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</si>
  <si>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</si>
  <si>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</si>
  <si>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</si>
  <si>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</si>
  <si>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</si>
  <si>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</si>
  <si>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</si>
  <si>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</si>
  <si>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</si>
  <si>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</si>
  <si>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</si>
  <si>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</si>
  <si>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</si>
  <si>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</si>
  <si>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</si>
  <si>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</si>
  <si>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</si>
  <si>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</si>
  <si>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</si>
  <si>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</si>
  <si>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</si>
  <si>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</si>
  <si>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</si>
  <si>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</si>
  <si>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</si>
  <si>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</si>
  <si>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</si>
  <si>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</si>
  <si>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</si>
  <si>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</si>
  <si>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</si>
  <si>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</si>
  <si>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</si>
  <si>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</si>
  <si>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</si>
  <si>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</si>
  <si>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</si>
  <si>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</si>
  <si>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</si>
  <si>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</si>
  <si>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</si>
  <si>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</si>
  <si>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</si>
  <si>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</si>
  <si>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</si>
  <si>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</si>
  <si>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</si>
  <si>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</si>
  <si>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</si>
  <si>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</si>
  <si>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</si>
  <si>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</si>
  <si>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</si>
  <si>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</si>
  <si>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</si>
  <si>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</si>
  <si>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</si>
  <si>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</si>
  <si>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</si>
  <si>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</si>
  <si>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</si>
  <si>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</si>
  <si>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</si>
  <si>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</si>
  <si>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</si>
  <si>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</si>
  <si>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</si>
  <si>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</si>
  <si>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</si>
  <si>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</si>
  <si>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</si>
  <si>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</si>
  <si>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</si>
  <si>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</si>
  <si>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</si>
  <si>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</si>
  <si>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</si>
  <si>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</si>
  <si>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</si>
  <si>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</si>
  <si>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</si>
  <si>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</si>
  <si>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</si>
  <si>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</si>
  <si>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</si>
  <si>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</si>
  <si>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</si>
  <si>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</si>
  <si>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</si>
  <si>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</si>
  <si>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</si>
  <si>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</si>
  <si>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</si>
  <si>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</si>
  <si>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</si>
  <si>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</si>
  <si>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</si>
  <si>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</si>
  <si>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</si>
  <si>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</si>
  <si>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</si>
  <si>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</si>
  <si>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</si>
  <si>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</si>
  <si>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</si>
  <si>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</si>
  <si>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</si>
  <si>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</si>
  <si>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</si>
  <si>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</si>
  <si>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</si>
  <si>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</si>
  <si>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</si>
  <si>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</si>
  <si>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</si>
  <si>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</si>
  <si>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</si>
  <si>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</si>
  <si>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</si>
  <si>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</si>
  <si>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</si>
  <si>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</si>
  <si>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</si>
  <si>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</si>
  <si>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</si>
  <si>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</si>
  <si>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</si>
  <si>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</si>
  <si>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</si>
  <si>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</si>
  <si>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</si>
  <si>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</si>
  <si>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</si>
  <si>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</si>
  <si>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</si>
  <si>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</si>
  <si>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</si>
  <si>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</si>
  <si>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</si>
  <si>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</si>
  <si>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</si>
  <si>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</si>
  <si>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</si>
  <si>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</si>
  <si>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</si>
  <si>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</si>
  <si>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</si>
  <si>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</si>
  <si>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</si>
  <si>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</si>
  <si>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</si>
  <si>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</si>
  <si>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</si>
  <si>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</si>
  <si>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</si>
  <si>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</si>
  <si>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</si>
  <si>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</si>
  <si>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</si>
  <si>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</si>
  <si>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</si>
  <si>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</si>
  <si>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</si>
  <si>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</si>
  <si>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</si>
  <si>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</si>
  <si>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</si>
  <si>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</si>
  <si>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</si>
  <si>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</si>
  <si>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</si>
  <si>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</si>
  <si>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</si>
  <si>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</si>
  <si>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</si>
  <si>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</si>
  <si>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</si>
  <si>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</si>
  <si>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</si>
  <si>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</si>
  <si>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</si>
  <si>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</si>
  <si>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</si>
  <si>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</si>
  <si>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</si>
  <si>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</si>
  <si>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</si>
  <si>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</si>
  <si>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</si>
  <si>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</si>
  <si>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</si>
  <si>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</si>
  <si>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</si>
  <si>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</si>
  <si>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</si>
  <si>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</si>
  <si>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</si>
  <si>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</si>
  <si>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</si>
  <si>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</si>
  <si>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</si>
  <si>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</si>
  <si>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</si>
  <si>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</si>
  <si>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</si>
  <si>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</si>
  <si>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</si>
  <si>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</si>
  <si>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</si>
  <si>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</si>
  <si>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</si>
  <si>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</si>
  <si>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</si>
  <si>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</si>
  <si>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</si>
  <si>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</si>
  <si>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</si>
  <si>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</si>
  <si>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</si>
  <si>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</si>
  <si>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</si>
  <si>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</si>
  <si>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</si>
  <si>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</si>
  <si>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</si>
  <si>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</si>
  <si>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</si>
  <si>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</si>
  <si>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</si>
  <si>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</si>
  <si>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</si>
  <si>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</si>
  <si>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</si>
  <si>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</si>
  <si>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</si>
  <si>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</si>
  <si>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</si>
  <si>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</si>
  <si>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</si>
  <si>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</si>
  <si>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</si>
  <si>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</si>
  <si>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</si>
  <si>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</si>
  <si>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</si>
  <si>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</si>
  <si>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</si>
  <si>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</si>
  <si>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</si>
  <si>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</si>
  <si>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</si>
  <si>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</si>
  <si>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</si>
  <si>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</si>
  <si>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</si>
  <si>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</si>
  <si>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</si>
  <si>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</si>
  <si>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</si>
  <si>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</si>
  <si>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</si>
  <si>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</si>
  <si>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</si>
  <si>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</si>
  <si>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</si>
  <si>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</si>
  <si>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</si>
  <si>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</si>
  <si>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</si>
  <si>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</si>
  <si>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</si>
  <si>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</si>
  <si>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</si>
  <si>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</si>
  <si>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</si>
  <si>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</si>
  <si>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</si>
  <si>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</si>
  <si>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</si>
  <si>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</si>
  <si>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</si>
  <si>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</si>
  <si>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</si>
  <si>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</si>
  <si>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</si>
  <si>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</si>
  <si>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</si>
  <si>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</si>
  <si>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</si>
  <si>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</si>
  <si>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</si>
  <si>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</si>
  <si>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</si>
  <si>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</si>
  <si>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</si>
  <si>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</si>
  <si>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</si>
  <si>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</si>
  <si>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</si>
  <si>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</si>
  <si>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</si>
  <si>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</si>
  <si>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</si>
  <si>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</si>
  <si>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</si>
  <si>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</si>
  <si>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</si>
  <si>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</si>
  <si>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</si>
  <si>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</si>
  <si>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</si>
  <si>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</si>
  <si>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</si>
  <si>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</si>
  <si>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</si>
  <si>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</si>
  <si>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</si>
  <si>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</si>
  <si>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</si>
  <si>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</si>
  <si>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</si>
  <si>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</si>
  <si>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</si>
  <si>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</si>
  <si>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</si>
  <si>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</si>
  <si>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</si>
  <si>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</si>
  <si>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</si>
  <si>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</si>
  <si>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</si>
  <si>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</si>
  <si>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</si>
  <si>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</si>
  <si>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</si>
  <si>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</si>
  <si>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</si>
  <si>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</si>
  <si>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</si>
  <si>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</si>
  <si>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</si>
  <si>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</si>
  <si>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</si>
  <si>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</si>
  <si>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</si>
  <si>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</si>
  <si>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</si>
  <si>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</si>
  <si>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</si>
  <si>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</si>
  <si>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</si>
  <si>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</si>
  <si>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</si>
  <si>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</si>
  <si>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</si>
  <si>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</si>
  <si>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</si>
  <si>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</si>
  <si>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</si>
  <si>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</si>
  <si>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</si>
  <si>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</si>
  <si>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</si>
  <si>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</si>
  <si>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</si>
  <si>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</si>
  <si>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</si>
  <si>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</si>
  <si>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</si>
  <si>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</si>
  <si>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</si>
  <si>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</si>
  <si>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</si>
  <si>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</si>
  <si>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</si>
  <si>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</si>
  <si>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</si>
  <si>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</si>
  <si>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</si>
  <si>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</si>
  <si>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</si>
  <si>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</si>
  <si>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</si>
  <si>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</si>
  <si>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</si>
  <si>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</si>
  <si>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</si>
  <si>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</si>
  <si>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</si>
  <si>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</si>
  <si>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</si>
  <si>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</si>
  <si>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</si>
  <si>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</si>
  <si>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</si>
  <si>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</si>
  <si>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</si>
  <si>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</si>
  <si>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</si>
  <si>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</si>
  <si>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</si>
  <si>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</si>
  <si>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</si>
  <si>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</si>
  <si>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</si>
  <si>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</si>
  <si>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</si>
  <si>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</si>
  <si>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</si>
  <si>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</si>
  <si>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</si>
  <si>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</si>
  <si>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</si>
  <si>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</si>
  <si>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</si>
  <si>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</si>
  <si>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</si>
  <si>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</si>
  <si>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</si>
  <si>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</si>
  <si>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</si>
  <si>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</si>
  <si>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</si>
  <si>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</si>
  <si>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</si>
  <si>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</si>
  <si>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</si>
  <si>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</si>
  <si>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</si>
  <si>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</si>
  <si>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</si>
  <si>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</si>
  <si>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</si>
  <si>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</si>
  <si>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</si>
  <si>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</si>
  <si>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</si>
  <si>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</si>
  <si>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</si>
  <si>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</si>
  <si>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</si>
  <si>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</si>
  <si>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</si>
  <si>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</si>
  <si>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</si>
  <si>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</si>
  <si>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</si>
  <si>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</si>
  <si>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</si>
  <si>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</si>
  <si>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</si>
  <si>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</si>
  <si>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</si>
  <si>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</si>
  <si>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</si>
  <si>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</si>
  <si>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</si>
  <si>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</si>
  <si>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</si>
  <si>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</si>
  <si>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</si>
  <si>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</si>
  <si>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</si>
  <si>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</si>
  <si>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</si>
  <si>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</si>
  <si>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</si>
  <si>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</si>
  <si>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</si>
  <si>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</si>
  <si>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</si>
  <si>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</si>
  <si>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</si>
  <si>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</si>
  <si>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</si>
  <si>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</si>
  <si>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</si>
  <si>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</si>
  <si>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</si>
  <si>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</si>
  <si>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</si>
  <si>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</si>
  <si>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</si>
  <si>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</si>
  <si>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</si>
  <si>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</si>
  <si>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</si>
  <si>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</si>
  <si>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</si>
  <si>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</si>
  <si>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</si>
  <si>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</si>
  <si>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</si>
  <si>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</si>
  <si>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</si>
  <si>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</si>
  <si>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</si>
  <si>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</si>
  <si>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</si>
  <si>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</si>
  <si>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</si>
  <si>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</si>
  <si>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</si>
  <si>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</si>
  <si>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</si>
  <si>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</si>
  <si>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</si>
  <si>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</si>
  <si>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</si>
  <si>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</si>
  <si>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</si>
  <si>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</si>
  <si>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</si>
  <si>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</si>
  <si>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</si>
  <si>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</si>
  <si>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</si>
  <si>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</si>
  <si>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</si>
  <si>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</si>
  <si>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</si>
  <si>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</si>
  <si>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</si>
  <si>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</si>
  <si>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</si>
  <si>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</si>
  <si>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</si>
  <si>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</si>
  <si>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</si>
  <si>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</si>
  <si>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</si>
  <si>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</si>
  <si>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</si>
  <si>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</si>
  <si>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</si>
  <si>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</si>
  <si>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</si>
  <si>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</si>
  <si>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</si>
  <si>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</si>
  <si>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</si>
  <si>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</si>
  <si>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</si>
  <si>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</si>
  <si>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</si>
  <si>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</si>
  <si>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</si>
  <si>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</si>
  <si>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</si>
  <si>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</si>
  <si>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</si>
  <si>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</si>
  <si>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</si>
  <si>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</si>
  <si>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</si>
  <si>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</si>
  <si>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</si>
  <si>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</si>
  <si>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</si>
  <si>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</si>
  <si>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</si>
  <si>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</si>
  <si>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</si>
  <si>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</si>
  <si>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</si>
  <si>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</si>
  <si>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</si>
  <si>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</si>
  <si>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</si>
  <si>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</si>
  <si>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</si>
  <si>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</si>
  <si>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</si>
  <si>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</si>
  <si>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</si>
  <si>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</si>
  <si>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</si>
  <si>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</si>
  <si>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</si>
  <si>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</si>
  <si>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</si>
  <si>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</si>
  <si>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</si>
  <si>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</si>
  <si>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</si>
  <si>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</si>
  <si>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</si>
  <si>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</si>
  <si>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</si>
  <si>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</si>
  <si>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</si>
  <si>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</si>
  <si>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</si>
  <si>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</si>
  <si>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</si>
  <si>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</si>
  <si>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</si>
  <si>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</si>
  <si>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</si>
  <si>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</si>
  <si>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</si>
  <si>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</si>
  <si>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</si>
  <si>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</si>
  <si>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</si>
  <si>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</si>
  <si>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</si>
  <si>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</si>
  <si>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</si>
  <si>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</si>
  <si>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</si>
  <si>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</si>
  <si>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</si>
  <si>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</si>
  <si>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</si>
  <si>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</si>
  <si>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</si>
  <si>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</si>
  <si>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</si>
  <si>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</si>
  <si>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</si>
  <si>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</si>
  <si>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</si>
  <si>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</si>
  <si>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</si>
  <si>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</si>
  <si>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</si>
  <si>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</si>
  <si>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</si>
  <si>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</si>
  <si>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</si>
  <si>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</si>
  <si>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</si>
  <si>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</si>
  <si>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</si>
  <si>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</si>
  <si>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</si>
  <si>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</si>
  <si>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</si>
  <si>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</si>
  <si>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</si>
  <si>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</si>
  <si>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</si>
  <si>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</si>
  <si>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</si>
  <si>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</si>
  <si>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</si>
  <si>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</si>
  <si>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</si>
  <si>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</si>
  <si>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</si>
  <si>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</si>
  <si>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</si>
  <si>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</si>
  <si>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</si>
  <si>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</si>
  <si>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</si>
  <si>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</si>
  <si>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</si>
  <si>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</si>
  <si>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</si>
  <si>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</si>
  <si>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</si>
  <si>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</si>
  <si>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</si>
  <si>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</si>
  <si>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</si>
  <si>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</si>
  <si>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</si>
  <si>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</si>
  <si>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</si>
  <si>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</si>
  <si>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</si>
  <si>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</si>
  <si>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</si>
  <si>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</si>
  <si>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</si>
  <si>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</si>
  <si>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</si>
  <si>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</si>
  <si>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</si>
  <si>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</si>
  <si>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</si>
  <si>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</si>
  <si>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</si>
  <si>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</si>
  <si>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</si>
  <si>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</si>
  <si>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</si>
  <si>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</si>
  <si>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</si>
  <si>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</si>
  <si>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</si>
  <si>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</si>
  <si>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</si>
  <si>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</si>
  <si>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</si>
  <si>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</si>
  <si>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</si>
  <si>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</si>
  <si>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</si>
  <si>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</si>
  <si>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</si>
  <si>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</si>
  <si>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</si>
  <si>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</si>
  <si>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</si>
  <si>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</si>
  <si>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</si>
  <si>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</si>
  <si>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</si>
  <si>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</si>
  <si>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</si>
  <si>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</si>
  <si>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</si>
  <si>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</si>
  <si>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</si>
  <si>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</si>
  <si>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</si>
  <si>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</si>
  <si>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</si>
  <si>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</si>
  <si>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</si>
  <si>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</si>
  <si>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</si>
  <si>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</si>
  <si>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</si>
  <si>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</si>
  <si>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</si>
  <si>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</si>
  <si>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</si>
  <si>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</si>
  <si>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</si>
  <si>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</si>
  <si>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</si>
  <si>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</si>
  <si>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</si>
  <si>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</si>
  <si>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</si>
  <si>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</si>
  <si>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</si>
  <si>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</si>
  <si>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</si>
  <si>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</si>
  <si>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</si>
  <si>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</si>
  <si>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</si>
  <si>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</si>
  <si>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</si>
  <si>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</si>
  <si>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</si>
  <si>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</si>
  <si>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</si>
  <si>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</si>
  <si>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</si>
  <si>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</si>
  <si>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</si>
  <si>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</si>
  <si>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</si>
  <si>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</si>
  <si>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</si>
  <si>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</si>
  <si>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</si>
  <si>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</si>
  <si>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</si>
  <si>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</si>
  <si>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</si>
  <si>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</si>
  <si>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</si>
  <si>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</si>
  <si>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</si>
  <si>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</si>
  <si>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</si>
  <si>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</si>
  <si>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</si>
  <si>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</si>
  <si>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</si>
  <si>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</si>
  <si>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</si>
  <si>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</si>
  <si>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</si>
  <si>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</si>
  <si>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</si>
  <si>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</si>
  <si>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</si>
  <si>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</si>
  <si>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</si>
  <si>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</si>
  <si>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</si>
  <si>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</si>
  <si>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</si>
  <si>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</si>
  <si>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</si>
  <si>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</si>
  <si>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</si>
  <si>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</si>
  <si>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</si>
  <si>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</si>
  <si>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</si>
  <si>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</si>
  <si>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</si>
  <si>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</si>
  <si>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</si>
  <si>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</si>
  <si>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</si>
  <si>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</si>
  <si>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</si>
  <si>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</si>
  <si>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</si>
  <si>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</si>
  <si>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</si>
  <si>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</si>
  <si>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</si>
  <si>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</si>
  <si>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</si>
  <si>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</si>
  <si>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</si>
  <si>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</si>
  <si>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</si>
  <si>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</si>
  <si>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</si>
  <si>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</si>
  <si>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</si>
  <si>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</si>
  <si>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</si>
  <si>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</si>
  <si>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</si>
  <si>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</si>
  <si>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</si>
  <si>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</si>
  <si>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</si>
  <si>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</si>
  <si>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</si>
  <si>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</si>
  <si>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</si>
  <si>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</si>
  <si>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</si>
  <si>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</si>
  <si>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</si>
  <si>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</si>
  <si>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</si>
  <si>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</si>
  <si>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</si>
  <si>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</si>
  <si>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</si>
  <si>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</si>
  <si>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</si>
  <si>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</si>
  <si>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</si>
  <si>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</si>
  <si>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</si>
  <si>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</si>
  <si>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</si>
  <si>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</si>
  <si>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</si>
  <si>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</si>
  <si>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</si>
  <si>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</si>
  <si>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</si>
  <si>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</si>
  <si>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</si>
  <si>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</si>
  <si>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</si>
  <si>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</si>
  <si>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</si>
  <si>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</si>
  <si>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</si>
  <si>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</si>
  <si>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</si>
  <si>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</si>
  <si>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</si>
  <si>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</si>
  <si>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</si>
  <si>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</si>
  <si>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</si>
  <si>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</si>
  <si>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</si>
  <si>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</si>
  <si>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</si>
  <si>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</si>
  <si>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</si>
  <si>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</si>
  <si>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</si>
  <si>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</si>
  <si>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</si>
  <si>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</si>
  <si>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</si>
  <si>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</si>
  <si>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</si>
  <si>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</si>
  <si>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</si>
  <si>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</si>
  <si>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</si>
  <si>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</si>
  <si>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</si>
  <si>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</si>
  <si>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</si>
  <si>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</si>
  <si>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</si>
  <si>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</si>
  <si>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</si>
  <si>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</si>
  <si>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</si>
  <si>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</si>
  <si>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</si>
  <si>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</si>
  <si>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</si>
  <si>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</si>
  <si>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</si>
  <si>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</si>
  <si>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</si>
  <si>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</si>
  <si>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</si>
  <si>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</si>
  <si>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</si>
  <si>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</si>
  <si>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</si>
  <si>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</si>
  <si>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</si>
  <si>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</si>
  <si>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</si>
  <si>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</si>
  <si>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</si>
  <si>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</si>
  <si>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</si>
  <si>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</si>
  <si>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</si>
  <si>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</si>
  <si>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</si>
  <si>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</si>
  <si>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</si>
  <si>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</si>
  <si>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</si>
  <si>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</si>
  <si>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</si>
  <si>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</si>
  <si>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</si>
  <si>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</si>
  <si>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</si>
  <si>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</si>
  <si>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</si>
  <si>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</si>
  <si>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</si>
  <si>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</si>
  <si>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</si>
  <si>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</si>
  <si>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</si>
  <si>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</si>
  <si>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</si>
  <si>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</si>
  <si>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</si>
  <si>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</si>
  <si>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</si>
  <si>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</si>
  <si>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</si>
  <si>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</si>
  <si>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</si>
  <si>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</si>
  <si>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</si>
  <si>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</si>
  <si>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</si>
  <si>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</si>
  <si>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</si>
  <si>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</si>
  <si>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</si>
  <si>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</si>
  <si>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</si>
  <si>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</si>
  <si>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</si>
  <si>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</si>
  <si>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</si>
  <si>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</si>
  <si>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</si>
  <si>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</si>
  <si>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</si>
  <si>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</si>
  <si>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</si>
  <si>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</si>
  <si>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</si>
  <si>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</si>
  <si>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</si>
  <si>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</si>
  <si>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</si>
  <si>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</si>
  <si>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</si>
  <si>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</si>
  <si>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</si>
  <si>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</si>
  <si>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</si>
  <si>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</si>
  <si>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</si>
  <si>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</si>
  <si>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</si>
  <si>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</si>
  <si>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</si>
  <si>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</si>
  <si>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</si>
  <si>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</si>
  <si>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</si>
  <si>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</si>
  <si>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</si>
  <si>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</si>
  <si>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</si>
  <si>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</si>
  <si>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</si>
  <si>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</si>
  <si>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</si>
  <si>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</si>
  <si>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</si>
  <si>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</si>
  <si>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</si>
  <si>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</si>
  <si>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</si>
  <si>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</si>
  <si>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</si>
  <si>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</si>
  <si>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</si>
  <si>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</si>
  <si>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</si>
  <si>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</si>
  <si>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</si>
  <si>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</si>
  <si>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</si>
  <si>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</si>
  <si>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</si>
  <si>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</si>
  <si>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</si>
  <si>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</si>
  <si>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</si>
  <si>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</si>
  <si>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</si>
  <si>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</si>
  <si>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</si>
  <si>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</si>
  <si>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</si>
  <si>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</si>
  <si>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</si>
  <si>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</si>
  <si>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</si>
  <si>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</si>
  <si>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</si>
  <si>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</si>
  <si>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</si>
  <si>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</si>
  <si>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</si>
  <si>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</si>
  <si>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</si>
  <si>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</si>
  <si>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</si>
  <si>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</si>
  <si>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</si>
  <si>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</si>
  <si>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</si>
  <si>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</si>
  <si>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</si>
  <si>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</si>
  <si>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</si>
  <si>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</si>
  <si>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</si>
  <si>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</si>
  <si>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</si>
  <si>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</si>
  <si>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</si>
  <si>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</si>
  <si>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</si>
  <si>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</si>
  <si>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</si>
  <si>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</si>
  <si>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</si>
  <si>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</si>
  <si>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</si>
  <si>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</si>
  <si>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</si>
  <si>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</si>
  <si>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</si>
  <si>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</si>
  <si>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</si>
  <si>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</si>
  <si>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</si>
  <si>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</si>
  <si>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</si>
  <si>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</si>
  <si>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</si>
  <si>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</si>
  <si>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</si>
  <si>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</si>
  <si>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</si>
  <si>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</si>
  <si>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</si>
  <si>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</si>
  <si>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</si>
  <si>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</si>
  <si>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</si>
  <si>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</si>
  <si>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</si>
  <si>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</si>
  <si>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</si>
  <si>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</si>
  <si>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</si>
  <si>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</si>
  <si>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</si>
  <si>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</si>
  <si>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</si>
  <si>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</si>
  <si>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</si>
  <si>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</si>
  <si>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</si>
  <si>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</si>
  <si>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</si>
  <si>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</si>
  <si>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</si>
  <si>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</si>
  <si>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</si>
  <si>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</si>
  <si>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</si>
  <si>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</si>
  <si>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</si>
  <si>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</si>
  <si>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</si>
  <si>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</si>
  <si>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</si>
  <si>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</si>
  <si>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</si>
  <si>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</si>
  <si>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</si>
  <si>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</si>
  <si>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</si>
  <si>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</si>
  <si>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</si>
  <si>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</si>
  <si>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</si>
  <si>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</si>
  <si>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</si>
  <si>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</si>
  <si>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</si>
  <si>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</si>
  <si>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</si>
  <si>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</si>
  <si>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</si>
  <si>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</si>
  <si>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</si>
  <si>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</si>
  <si>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</si>
  <si>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</si>
  <si>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</si>
  <si>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</si>
  <si>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</si>
  <si>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</si>
  <si>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</si>
  <si>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</si>
  <si>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</si>
  <si>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</si>
  <si>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</si>
  <si>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</si>
  <si>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</si>
  <si>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</si>
  <si>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</si>
  <si>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</si>
  <si>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</si>
  <si>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</si>
  <si>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</si>
  <si>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</si>
  <si>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</si>
  <si>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</si>
  <si>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</si>
  <si>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</si>
  <si>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</si>
  <si>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</si>
  <si>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</si>
  <si>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</si>
  <si>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</si>
  <si>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</si>
  <si>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</si>
  <si>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</si>
  <si>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</si>
  <si>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</si>
  <si>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</si>
  <si>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</si>
  <si>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</si>
  <si>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</si>
  <si>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</si>
  <si>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</si>
  <si>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</si>
  <si>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</si>
  <si>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</si>
  <si>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</si>
  <si>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</si>
  <si>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</si>
  <si>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</si>
  <si>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</si>
  <si>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</si>
  <si>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</si>
  <si>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</si>
  <si>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</si>
  <si>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</si>
  <si>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</si>
  <si>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</si>
  <si>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</si>
  <si>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</si>
  <si>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</si>
  <si>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</si>
  <si>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</si>
  <si>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</si>
  <si>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</si>
  <si>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</si>
  <si>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</si>
  <si>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</si>
  <si>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</si>
  <si>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</si>
  <si>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</si>
  <si>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</si>
  <si>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</si>
  <si>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</si>
  <si>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</si>
  <si>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</si>
  <si>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</si>
  <si>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</si>
  <si>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</si>
  <si>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</si>
  <si>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</si>
  <si>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</si>
  <si>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</si>
  <si>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</si>
  <si>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</si>
  <si>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</si>
  <si>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</si>
  <si>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</si>
  <si>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</si>
  <si>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</si>
  <si>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</si>
  <si>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</si>
  <si>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</si>
  <si>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</si>
  <si>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</si>
  <si>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</si>
  <si>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</si>
  <si>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</si>
  <si>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</si>
  <si>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</si>
  <si>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</si>
  <si>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</si>
  <si>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</si>
  <si>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</si>
  <si>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</si>
  <si>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</si>
  <si>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</si>
  <si>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</si>
  <si>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</si>
  <si>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</si>
  <si>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</si>
  <si>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</si>
  <si>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</si>
  <si>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</si>
  <si>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</si>
  <si>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</si>
  <si>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</si>
  <si>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</si>
  <si>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</si>
  <si>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</si>
  <si>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</si>
  <si>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</si>
  <si>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</si>
  <si>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</si>
  <si>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</si>
  <si>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</si>
  <si>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</si>
  <si>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</si>
  <si>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</si>
  <si>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</si>
  <si>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</si>
  <si>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</si>
  <si>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</si>
  <si>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</si>
  <si>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</si>
  <si>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</si>
  <si>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</si>
  <si>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</si>
  <si>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</si>
  <si>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</si>
  <si>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</si>
  <si>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</si>
  <si>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</si>
  <si>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</si>
  <si>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</si>
  <si>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</si>
  <si>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</si>
  <si>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</si>
  <si>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</si>
  <si>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</si>
  <si>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</si>
  <si>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</si>
  <si>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</si>
  <si>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</si>
  <si>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</si>
  <si>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</si>
  <si>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</si>
  <si>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</si>
  <si>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</si>
  <si>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</si>
  <si>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</si>
  <si>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</si>
  <si>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</si>
  <si>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</si>
  <si>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</si>
  <si>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</si>
  <si>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</si>
  <si>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</si>
  <si>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</si>
  <si>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</si>
  <si>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</si>
  <si>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</si>
  <si>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</si>
  <si>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</si>
  <si>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</si>
  <si>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</si>
  <si>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</si>
  <si>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</si>
  <si>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</si>
  <si>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</si>
  <si>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</si>
  <si>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</si>
  <si>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</si>
  <si>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</si>
  <si>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</si>
  <si>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</si>
  <si>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</si>
  <si>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</si>
  <si>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</si>
  <si>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</si>
  <si>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</si>
  <si>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</si>
  <si>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</si>
  <si>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</si>
  <si>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</si>
  <si>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</si>
  <si>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</si>
  <si>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</si>
  <si>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</si>
  <si>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</si>
  <si>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</si>
  <si>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</si>
  <si>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</si>
  <si>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</si>
  <si>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</si>
  <si>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</si>
  <si>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</si>
  <si>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</si>
  <si>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</si>
  <si>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</si>
  <si>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</si>
  <si>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</si>
  <si>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</si>
  <si>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</si>
  <si>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</si>
  <si>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</si>
  <si>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</si>
  <si>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</si>
  <si>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</si>
  <si>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</si>
  <si>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</si>
  <si>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</si>
  <si>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</si>
  <si>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</si>
  <si>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</si>
  <si>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</si>
  <si>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</si>
  <si>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</si>
  <si>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</si>
  <si>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</si>
  <si>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</si>
  <si>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</si>
  <si>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</si>
  <si>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</si>
  <si>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</si>
  <si>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</si>
  <si>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</si>
  <si>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</si>
  <si>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</si>
  <si>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</si>
  <si>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</si>
  <si>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</si>
  <si>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</si>
  <si>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</si>
  <si>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</si>
  <si>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</si>
  <si>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</si>
  <si>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</si>
  <si>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</si>
  <si>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</si>
  <si>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</si>
  <si>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</si>
  <si>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</si>
  <si>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</si>
  <si>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</si>
  <si>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</si>
  <si>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</si>
  <si>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</si>
  <si>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</si>
  <si>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</si>
  <si>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</si>
  <si>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</si>
  <si>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</si>
  <si>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</si>
  <si>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</si>
  <si>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</si>
  <si>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</si>
  <si>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</si>
  <si>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</si>
  <si>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</si>
  <si>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</si>
  <si>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</si>
  <si>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</si>
  <si>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</si>
  <si>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</si>
  <si>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</si>
  <si>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</si>
  <si>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</si>
  <si>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</si>
  <si>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</si>
  <si>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</si>
  <si>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</si>
  <si>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</si>
  <si>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</si>
  <si>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</si>
  <si>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</si>
  <si>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</si>
  <si>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</si>
  <si>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</si>
  <si>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</si>
  <si>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</si>
  <si>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</si>
  <si>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</si>
  <si>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</si>
  <si>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</si>
  <si>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</si>
  <si>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</si>
  <si>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</si>
  <si>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</si>
  <si>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</si>
  <si>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</si>
  <si>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</si>
  <si>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</si>
  <si>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</si>
  <si>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</si>
  <si>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</si>
  <si>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</si>
  <si>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</si>
  <si>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</si>
  <si>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</si>
  <si>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</si>
  <si>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</si>
  <si>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</si>
  <si>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</si>
  <si>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</si>
  <si>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</si>
  <si>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</si>
  <si>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</si>
  <si>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</si>
  <si>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</si>
  <si>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</si>
  <si>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</si>
  <si>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</si>
  <si>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</si>
  <si>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</si>
  <si>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</si>
  <si>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</si>
  <si>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</si>
  <si>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</si>
  <si>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</si>
  <si>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</si>
  <si>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</si>
  <si>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</si>
  <si>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</si>
  <si>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</si>
  <si>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</si>
  <si>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</si>
  <si>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</si>
  <si>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</si>
  <si>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</si>
  <si>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</si>
  <si>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</si>
  <si>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</si>
  <si>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</si>
  <si>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</si>
  <si>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</si>
  <si>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</si>
  <si>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</si>
  <si>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</si>
  <si>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</si>
  <si>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</si>
  <si>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</si>
  <si>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</si>
  <si>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</si>
  <si>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</si>
  <si>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</si>
  <si>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</si>
  <si>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</si>
  <si>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</si>
  <si>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</si>
  <si>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</si>
  <si>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</si>
  <si>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</si>
  <si>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</si>
  <si>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</si>
  <si>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</si>
  <si>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</si>
  <si>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</si>
  <si>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</si>
  <si>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</si>
  <si>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</si>
  <si>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</si>
  <si>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</si>
  <si>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</si>
  <si>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</si>
  <si>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</si>
  <si>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</si>
  <si>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</si>
  <si>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</si>
  <si>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</si>
  <si>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</si>
  <si>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</si>
  <si>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</si>
  <si>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</si>
  <si>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</si>
  <si>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</si>
  <si>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</si>
  <si>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</si>
  <si>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</si>
  <si>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</si>
  <si>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</si>
  <si>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</si>
  <si>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</si>
  <si>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</si>
  <si>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</si>
  <si>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</si>
  <si>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</si>
  <si>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</si>
  <si>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</si>
  <si>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</si>
  <si>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</si>
  <si>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</si>
  <si>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</si>
  <si>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</si>
  <si>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</si>
  <si>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</si>
  <si>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</si>
  <si>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</si>
  <si>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</si>
  <si>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</si>
  <si>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</si>
  <si>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</si>
  <si>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</si>
  <si>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</si>
  <si>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</si>
  <si>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</si>
  <si>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</si>
  <si>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</si>
  <si>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</si>
  <si>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</si>
  <si>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</si>
  <si>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</si>
  <si>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</si>
  <si>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</si>
  <si>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</si>
  <si>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</si>
  <si>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</si>
  <si>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</si>
  <si>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</si>
  <si>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</si>
  <si>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</si>
  <si>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</si>
  <si>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</si>
  <si>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</si>
  <si>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</si>
  <si>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</si>
  <si>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</si>
  <si>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</si>
  <si>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</si>
  <si>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</si>
  <si>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</si>
  <si>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</si>
  <si>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</si>
  <si>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</si>
  <si>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</si>
  <si>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</si>
  <si>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</si>
  <si>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</si>
  <si>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</si>
  <si>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</si>
  <si>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</si>
  <si>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</si>
  <si>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</si>
  <si>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</si>
  <si>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</si>
  <si>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</si>
  <si>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</si>
  <si>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</si>
  <si>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</si>
  <si>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</si>
  <si>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</si>
  <si>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</si>
  <si>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</si>
  <si>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</si>
  <si>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</si>
  <si>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</si>
  <si>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</si>
  <si>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</si>
  <si>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</si>
  <si>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</si>
  <si>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</si>
  <si>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</si>
  <si>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</si>
  <si>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</si>
  <si>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</si>
  <si>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</si>
  <si>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</si>
  <si>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</si>
  <si>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</si>
  <si>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</si>
  <si>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</si>
  <si>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</si>
  <si>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</si>
  <si>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</si>
  <si>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</si>
  <si>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</si>
  <si>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</si>
  <si>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</si>
  <si>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</si>
  <si>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</si>
  <si>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</si>
  <si>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</si>
  <si>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</si>
  <si>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</si>
  <si>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</si>
  <si>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</si>
  <si>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</si>
  <si>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</si>
  <si>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</si>
  <si>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</si>
  <si>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</si>
  <si>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</si>
  <si>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</si>
  <si>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</si>
  <si>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</si>
  <si>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</si>
  <si>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</si>
  <si>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</si>
  <si>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</si>
  <si>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</si>
  <si>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</si>
  <si>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</si>
  <si>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</si>
  <si>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</si>
  <si>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</si>
  <si>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</si>
  <si>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</si>
  <si>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</si>
  <si>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</si>
  <si>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</si>
  <si>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</si>
  <si>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</si>
  <si>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</si>
  <si>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</si>
  <si>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</si>
  <si>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</si>
  <si>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</si>
  <si>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</si>
  <si>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</si>
  <si>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</si>
  <si>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</si>
  <si>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</si>
  <si>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</si>
  <si>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</si>
  <si>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</si>
  <si>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</si>
  <si>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</si>
  <si>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</si>
  <si>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</si>
  <si>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</si>
  <si>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</si>
  <si>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</si>
  <si>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</si>
  <si>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</si>
  <si>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</si>
  <si>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</si>
  <si>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</si>
  <si>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</si>
  <si>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</si>
  <si>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</si>
  <si>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</si>
  <si>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</si>
  <si>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</si>
  <si>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</si>
  <si>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</si>
  <si>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</si>
  <si>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</si>
  <si>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</si>
  <si>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</si>
  <si>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</si>
  <si>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</si>
  <si>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</si>
  <si>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</si>
  <si>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</si>
  <si>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</si>
  <si>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</si>
  <si>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</si>
  <si>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</si>
  <si>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</si>
  <si>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</si>
  <si>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</si>
  <si>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</si>
  <si>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</si>
  <si>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</si>
  <si>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</si>
  <si>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</si>
  <si>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</si>
  <si>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</si>
  <si>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</si>
  <si>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</si>
  <si>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</si>
  <si>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</si>
  <si>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</si>
  <si>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</si>
  <si>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</si>
  <si>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</si>
  <si>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</si>
  <si>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</si>
  <si>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</si>
  <si>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</si>
  <si>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</si>
  <si>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</si>
  <si>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</si>
  <si>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</si>
  <si>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</si>
  <si>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</si>
  <si>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</si>
  <si>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</si>
  <si>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</si>
  <si>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</si>
  <si>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</si>
  <si>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</si>
  <si>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</si>
  <si>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</si>
  <si>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</si>
  <si>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</si>
  <si>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</si>
  <si>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</si>
  <si>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</si>
  <si>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</si>
  <si>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</si>
  <si>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</si>
  <si>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</si>
  <si>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</si>
  <si>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</si>
  <si>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</si>
  <si>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</si>
  <si>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</si>
  <si>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</si>
  <si>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</si>
  <si>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</si>
  <si>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</si>
  <si>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</si>
  <si>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</si>
  <si>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</si>
  <si>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</si>
  <si>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</si>
  <si>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</si>
  <si>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</si>
  <si>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</si>
  <si>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</si>
  <si>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</si>
  <si>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</si>
  <si>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</si>
  <si>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</si>
  <si>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</si>
  <si>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</si>
  <si>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</si>
  <si>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</si>
  <si>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</si>
  <si>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</si>
  <si>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</si>
  <si>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</si>
  <si>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</si>
  <si>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</si>
  <si>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</si>
  <si>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</si>
  <si>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</si>
  <si>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</si>
  <si>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</si>
  <si>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</si>
  <si>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</si>
  <si>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</si>
  <si>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</si>
  <si>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</si>
  <si>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</si>
  <si>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</si>
  <si>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</si>
  <si>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</si>
  <si>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</si>
  <si>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</si>
  <si>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</si>
  <si>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</si>
  <si>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</si>
  <si>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</si>
  <si>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</si>
  <si>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</si>
  <si>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</si>
  <si>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</si>
  <si>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</si>
  <si>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</si>
  <si>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</si>
  <si>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</si>
  <si>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</si>
  <si>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</si>
  <si>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</si>
  <si>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</si>
  <si>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</si>
  <si>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</si>
  <si>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</si>
  <si>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</si>
  <si>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</si>
  <si>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</si>
  <si>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</si>
  <si>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</si>
  <si>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</si>
  <si>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</si>
  <si>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</si>
  <si>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</si>
  <si>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</si>
  <si>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</si>
  <si>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</si>
  <si>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</si>
  <si>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</si>
  <si>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</si>
  <si>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</si>
  <si>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</si>
  <si>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</si>
  <si>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</si>
  <si>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</si>
  <si>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</si>
  <si>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</si>
  <si>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</si>
  <si>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</si>
  <si>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</si>
  <si>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</si>
  <si>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</si>
  <si>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</si>
  <si>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</si>
  <si>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</si>
  <si>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</si>
  <si>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</si>
  <si>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</si>
  <si>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</si>
  <si>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</si>
  <si>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</si>
  <si>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</si>
  <si>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</si>
  <si>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</si>
  <si>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</si>
  <si>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</si>
  <si>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</si>
  <si>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</si>
  <si>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</si>
  <si>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</si>
  <si>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</si>
  <si>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</si>
  <si>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</si>
  <si>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</si>
  <si>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</si>
  <si>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</si>
  <si>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</si>
  <si>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</si>
  <si>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</si>
  <si>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</si>
  <si>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</si>
  <si>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</si>
  <si>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</si>
  <si>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</si>
  <si>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</si>
  <si>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</si>
  <si>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</si>
  <si>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</si>
  <si>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</si>
  <si>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</si>
  <si>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</si>
  <si>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</si>
  <si>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</si>
  <si>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</si>
  <si>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</si>
  <si>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</si>
  <si>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</si>
  <si>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</si>
  <si>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</si>
  <si>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</si>
  <si>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</si>
  <si>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</si>
  <si>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</si>
  <si>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</si>
  <si>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</si>
  <si>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</si>
  <si>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</si>
  <si>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</si>
  <si>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</si>
  <si>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</si>
  <si>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</si>
  <si>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</si>
  <si>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</si>
  <si>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</si>
  <si>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</si>
  <si>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</si>
  <si>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</si>
  <si>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</si>
  <si>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</si>
  <si>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</si>
  <si>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</si>
  <si>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</si>
  <si>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</si>
  <si>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</si>
  <si>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</si>
  <si>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</si>
  <si>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</si>
  <si>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</si>
  <si>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</si>
  <si>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</si>
  <si>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</si>
  <si>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</si>
  <si>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</si>
  <si>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</si>
  <si>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</si>
  <si>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</si>
  <si>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</si>
  <si>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</si>
  <si>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</si>
  <si>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</si>
  <si>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</si>
  <si>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</si>
  <si>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</si>
  <si>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</si>
  <si>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</si>
  <si>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</si>
  <si>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</si>
  <si>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</si>
  <si>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</si>
  <si>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</si>
  <si>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</si>
  <si>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</si>
  <si>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</si>
  <si>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</si>
  <si>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</si>
  <si>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</si>
  <si>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</si>
  <si>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</si>
  <si>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</si>
  <si>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</si>
  <si>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</si>
  <si>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</si>
  <si>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</si>
  <si>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</si>
  <si>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</si>
  <si>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</si>
  <si>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</si>
  <si>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</si>
  <si>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</si>
  <si>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</si>
  <si>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</si>
  <si>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</si>
  <si>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</si>
  <si>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</si>
  <si>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</si>
  <si>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</si>
  <si>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</si>
  <si>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</si>
  <si>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</si>
  <si>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</si>
  <si>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</si>
  <si>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</si>
  <si>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</si>
  <si>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</si>
  <si>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</si>
  <si>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</si>
  <si>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</si>
  <si>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</si>
  <si>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</si>
  <si>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</si>
  <si>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</si>
  <si>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</si>
  <si>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</si>
  <si>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</si>
  <si>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</si>
  <si>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</si>
  <si>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</si>
  <si>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</si>
  <si>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</si>
  <si>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</si>
  <si>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</si>
  <si>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</si>
  <si>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</si>
  <si>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</si>
  <si>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</si>
  <si>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</si>
  <si>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</si>
  <si>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</si>
  <si>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</si>
  <si>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</si>
  <si>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</si>
  <si>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</si>
  <si>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</si>
  <si>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</si>
  <si>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</si>
  <si>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</si>
  <si>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</si>
  <si>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</si>
  <si>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</si>
  <si>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</si>
  <si>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</si>
  <si>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</si>
  <si>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</si>
  <si>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</si>
  <si>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</si>
  <si>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</si>
  <si>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</si>
  <si>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</si>
  <si>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</si>
  <si>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</si>
  <si>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</si>
  <si>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</si>
  <si>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</si>
  <si>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</si>
  <si>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</si>
  <si>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</si>
  <si>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</si>
  <si>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</si>
  <si>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</si>
  <si>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</si>
  <si>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</si>
  <si>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</si>
  <si>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</si>
  <si>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</si>
  <si>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</si>
  <si>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</si>
  <si>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</si>
  <si>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</si>
  <si>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</si>
  <si>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</si>
  <si>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</si>
  <si>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</si>
  <si>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</si>
  <si>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</si>
  <si>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</si>
  <si>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</si>
  <si>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</si>
  <si>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</si>
  <si>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</si>
  <si>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</si>
  <si>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</si>
  <si>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</si>
  <si>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</si>
  <si>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</si>
  <si>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</si>
  <si>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</si>
  <si>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</si>
  <si>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</si>
  <si>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</si>
  <si>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</si>
  <si>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</si>
  <si>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</si>
  <si>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</si>
  <si>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</si>
  <si>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</si>
  <si>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</si>
  <si>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</si>
  <si>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</si>
  <si>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</si>
  <si>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</si>
  <si>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</si>
  <si>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</si>
  <si>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</si>
  <si>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</si>
  <si>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</si>
  <si>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</si>
  <si>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</si>
  <si>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</si>
  <si>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</si>
  <si>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</si>
  <si>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</si>
  <si>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</si>
  <si>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</si>
  <si>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</si>
  <si>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</si>
  <si>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</si>
  <si>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</si>
  <si>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</si>
  <si>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</si>
  <si>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</si>
  <si>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</si>
  <si>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</si>
  <si>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</si>
  <si>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</si>
  <si>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</si>
  <si>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</si>
  <si>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</si>
  <si>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</si>
  <si>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</si>
  <si>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</si>
  <si>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</si>
  <si>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</si>
  <si>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</si>
  <si>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</si>
  <si>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</si>
  <si>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</si>
  <si>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</si>
  <si>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</si>
  <si>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</si>
  <si>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</si>
  <si>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</si>
  <si>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</si>
  <si>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</si>
  <si>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</si>
  <si>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</si>
  <si>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</si>
  <si>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</si>
  <si>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</si>
  <si>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</si>
  <si>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</si>
  <si>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</si>
  <si>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</si>
  <si>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</si>
  <si>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</si>
  <si>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</si>
  <si>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</si>
  <si>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</si>
  <si>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</si>
  <si>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</si>
  <si>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</si>
  <si>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</si>
  <si>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</si>
  <si>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</si>
  <si>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</si>
  <si>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</si>
  <si>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</si>
  <si>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</si>
  <si>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</si>
  <si>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</si>
  <si>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</si>
  <si>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</si>
  <si>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</si>
  <si>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</si>
  <si>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</si>
  <si>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</si>
  <si>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</si>
  <si>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</si>
  <si>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</si>
  <si>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</si>
  <si>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</si>
  <si>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</si>
  <si>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</si>
  <si>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</si>
  <si>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</si>
  <si>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</si>
  <si>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</si>
  <si>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</si>
  <si>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</si>
  <si>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</si>
  <si>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</si>
  <si>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</si>
  <si>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</si>
  <si>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</si>
  <si>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</si>
  <si>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</si>
  <si>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</si>
  <si>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</si>
  <si>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</si>
  <si>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</si>
  <si>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</si>
  <si>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</si>
  <si>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</si>
  <si>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</si>
  <si>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</si>
  <si>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</si>
  <si>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</si>
  <si>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</si>
  <si>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</si>
  <si>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</si>
  <si>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</si>
  <si>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</si>
  <si>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</si>
  <si>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</si>
  <si>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</si>
  <si>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</si>
  <si>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</si>
  <si>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</si>
  <si>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</si>
  <si>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</si>
  <si>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</si>
  <si>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</si>
  <si>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</si>
  <si>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</si>
  <si>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</si>
  <si>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</si>
  <si>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</si>
  <si>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</si>
  <si>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</si>
  <si>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</si>
  <si>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</si>
  <si>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</si>
  <si>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</si>
  <si>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</si>
  <si>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</si>
  <si>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</si>
  <si>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</si>
  <si>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</si>
  <si>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</si>
  <si>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</si>
  <si>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</si>
  <si>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</si>
  <si>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</si>
  <si>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</si>
  <si>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</si>
  <si>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</si>
  <si>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</si>
  <si>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</si>
  <si>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</si>
  <si>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</si>
  <si>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</si>
  <si>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</si>
  <si>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</si>
  <si>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</si>
  <si>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</si>
  <si>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</si>
  <si>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</si>
  <si>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</si>
  <si>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</si>
  <si>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</si>
  <si>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</si>
  <si>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</si>
  <si>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</si>
  <si>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</si>
  <si>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</si>
  <si>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</si>
  <si>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</si>
  <si>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</si>
  <si>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</si>
  <si>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</si>
  <si>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</si>
  <si>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</si>
  <si>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</si>
  <si>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</si>
  <si>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</si>
  <si>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</si>
  <si>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</si>
  <si>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</si>
  <si>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</si>
  <si>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</si>
  <si>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</si>
  <si>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</si>
  <si>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</si>
  <si>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</si>
  <si>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</si>
  <si>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</si>
  <si>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</si>
  <si>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</si>
  <si>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</si>
  <si>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</si>
  <si>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</si>
  <si>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</si>
  <si>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</si>
  <si>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</si>
  <si>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</si>
  <si>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</si>
  <si>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</si>
  <si>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</si>
  <si>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</si>
  <si>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</si>
  <si>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</si>
  <si>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</si>
  <si>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</si>
  <si>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</si>
  <si>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</si>
  <si>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</si>
  <si>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</si>
  <si>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</si>
  <si>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</si>
  <si>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</si>
  <si>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</si>
  <si>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</si>
  <si>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</si>
  <si>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</si>
  <si>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</si>
  <si>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</si>
  <si>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</si>
  <si>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</si>
  <si>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</si>
  <si>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</si>
  <si>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</si>
  <si>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</si>
  <si>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</si>
  <si>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</si>
  <si>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</si>
  <si>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</si>
  <si>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</si>
  <si>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</si>
  <si>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</si>
  <si>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</si>
  <si>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</si>
  <si>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</si>
  <si>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</si>
  <si>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</si>
  <si>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</si>
  <si>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</si>
  <si>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</si>
  <si>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</si>
  <si>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</si>
  <si>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</si>
  <si>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</si>
  <si>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</si>
  <si>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</si>
  <si>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</si>
  <si>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</si>
  <si>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</si>
  <si>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</si>
  <si>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</si>
  <si>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</si>
  <si>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</si>
  <si>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</si>
  <si>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</si>
  <si>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</si>
  <si>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</si>
  <si>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</si>
  <si>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</si>
  <si>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</si>
  <si>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</si>
  <si>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</si>
  <si>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</si>
  <si>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</si>
  <si>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</si>
  <si>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</si>
  <si>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</si>
  <si>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</si>
  <si>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</si>
  <si>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</si>
  <si>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</si>
  <si>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</si>
  <si>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</si>
  <si>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</si>
  <si>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</si>
  <si>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</si>
  <si>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</si>
  <si>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</si>
  <si>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</si>
  <si>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</si>
  <si>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</si>
  <si>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</si>
  <si>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</si>
  <si>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</si>
  <si>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</si>
  <si>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</si>
  <si>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</si>
  <si>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</si>
  <si>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</si>
  <si>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</si>
  <si>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</si>
  <si>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</si>
  <si>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</si>
  <si>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</si>
  <si>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</si>
  <si>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</si>
  <si>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</si>
  <si>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</si>
  <si>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</si>
  <si>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</si>
  <si>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</si>
  <si>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</si>
  <si>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</si>
  <si>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</si>
  <si>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</si>
  <si>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</si>
  <si>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</si>
  <si>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</si>
  <si>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</si>
  <si>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</si>
  <si>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</si>
  <si>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</si>
  <si>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</si>
  <si>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</si>
  <si>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</si>
  <si>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</si>
  <si>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</si>
  <si>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</si>
  <si>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</si>
  <si>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</si>
  <si>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</si>
  <si>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</si>
  <si>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</si>
  <si>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</si>
  <si>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</si>
  <si>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</si>
  <si>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</si>
  <si>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</si>
  <si>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</si>
  <si>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</si>
  <si>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</si>
  <si>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</si>
  <si>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</si>
  <si>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</si>
  <si>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</si>
  <si>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</si>
  <si>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</si>
  <si>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</si>
  <si>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</si>
  <si>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</si>
  <si>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</si>
  <si>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</si>
  <si>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</si>
  <si>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</si>
  <si>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</si>
  <si>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</si>
  <si>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</si>
  <si>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</si>
  <si>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</si>
  <si>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</si>
  <si>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</si>
  <si>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</si>
  <si>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</si>
  <si>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</si>
  <si>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</si>
  <si>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</si>
  <si>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</si>
  <si>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</si>
  <si>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</si>
  <si>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</si>
  <si>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</si>
  <si>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</si>
  <si>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</si>
  <si>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</si>
  <si>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</si>
  <si>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</si>
  <si>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</si>
  <si>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</si>
  <si>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</si>
  <si>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</si>
  <si>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</si>
  <si>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</si>
  <si>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</si>
  <si>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</si>
  <si>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</si>
  <si>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</si>
  <si>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</si>
  <si>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</si>
  <si>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</si>
  <si>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</si>
  <si>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</si>
  <si>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</si>
  <si>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</si>
  <si>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</si>
  <si>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</si>
  <si>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</si>
  <si>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</si>
  <si>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</si>
  <si>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</si>
  <si>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</si>
  <si>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</si>
  <si>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</si>
  <si>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</si>
  <si>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</si>
  <si>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</si>
  <si>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</si>
  <si>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</si>
  <si>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</si>
  <si>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</si>
  <si>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</si>
  <si>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</si>
  <si>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</si>
  <si>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</si>
  <si>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</si>
  <si>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</si>
  <si>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</si>
  <si>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</si>
  <si>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</si>
  <si>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</si>
  <si>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</si>
  <si>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</si>
  <si>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</si>
  <si>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</si>
  <si>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</si>
  <si>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</si>
  <si>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</si>
  <si>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</si>
  <si>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</si>
  <si>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</si>
  <si>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</si>
  <si>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</si>
  <si>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</si>
  <si>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</si>
  <si>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</si>
  <si>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</si>
  <si>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</si>
  <si>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</si>
  <si>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</si>
  <si>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</si>
  <si>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</si>
  <si>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</si>
  <si>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</si>
  <si>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</si>
  <si>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</si>
  <si>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</si>
  <si>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</si>
  <si>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</si>
  <si>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</si>
  <si>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</si>
  <si>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</si>
  <si>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</si>
  <si>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</si>
  <si>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</si>
  <si>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</si>
  <si>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</si>
  <si>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</si>
  <si>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</si>
  <si>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</si>
  <si>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</si>
  <si>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</si>
  <si>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</si>
  <si>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</si>
  <si>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</si>
  <si>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</si>
  <si>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</si>
  <si>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</si>
  <si>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</si>
  <si>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</si>
  <si>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</si>
  <si>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</si>
  <si>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</si>
  <si>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</si>
  <si>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</si>
  <si>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</si>
  <si>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</si>
  <si>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</si>
  <si>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</si>
  <si>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</si>
  <si>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</si>
  <si>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</si>
  <si>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</si>
  <si>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</si>
  <si>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</si>
  <si>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</si>
  <si>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</si>
  <si>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</si>
  <si>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</si>
  <si>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</si>
  <si>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</si>
  <si>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</si>
  <si>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</si>
  <si>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</si>
  <si>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</si>
  <si>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</si>
  <si>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</si>
  <si>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</si>
  <si>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</si>
  <si>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</si>
  <si>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</si>
  <si>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</si>
  <si>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</si>
  <si>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</si>
  <si>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</si>
  <si>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</si>
  <si>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</si>
  <si>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</si>
  <si>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</si>
  <si>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</si>
  <si>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</si>
  <si>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</si>
  <si>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</si>
  <si>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</si>
  <si>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</si>
  <si>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</si>
  <si>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</si>
  <si>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</si>
  <si>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</si>
  <si>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</si>
  <si>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</si>
  <si>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</si>
  <si>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</si>
  <si>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</si>
  <si>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</si>
  <si>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</si>
  <si>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</si>
  <si>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</si>
  <si>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</si>
  <si>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</si>
  <si>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</si>
  <si>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</si>
  <si>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</si>
  <si>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</si>
  <si>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</si>
  <si>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</si>
  <si>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</si>
  <si>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</si>
  <si>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</si>
  <si>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</si>
  <si>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</si>
  <si>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</si>
  <si>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</si>
  <si>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</si>
  <si>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</si>
  <si>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</si>
  <si>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</si>
  <si>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</si>
  <si>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</si>
  <si>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</si>
  <si>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</si>
  <si>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</si>
  <si>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</si>
  <si>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</si>
  <si>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</si>
  <si>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</si>
  <si>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</si>
  <si>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</si>
  <si>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</si>
  <si>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</si>
  <si>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</si>
  <si>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</si>
  <si>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</si>
  <si>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</si>
  <si>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</si>
  <si>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</si>
  <si>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</si>
  <si>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</si>
  <si>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</si>
  <si>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</si>
  <si>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</si>
  <si>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</si>
  <si>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</si>
  <si>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</si>
  <si>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</si>
  <si>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</si>
  <si>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</si>
  <si>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</si>
  <si>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</si>
  <si>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</si>
  <si>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</si>
  <si>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</si>
  <si>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</si>
  <si>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</si>
  <si>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</si>
  <si>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</si>
  <si>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</si>
  <si>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</si>
  <si>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</si>
  <si>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</si>
  <si>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</si>
  <si>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</si>
  <si>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</si>
  <si>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</si>
  <si>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</si>
  <si>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</si>
  <si>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</si>
  <si>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</si>
  <si>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</si>
  <si>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701820140374</t>
  </si>
  <si>
    <t>ATENDER A NIÑOS Y NIÑAS MENORES DE 5 AÑOS, O HASTA SU INGRESO AL GRADO DE TRANSICION, EN LOS DE EDUCACION INICIAL Y CUIDADO, EN LA MODALIDAD DESARROLLO INFANTIL EN MEDIO FAMILIAR, CON EL FIN DE PROMOVER EL DESARROLLO INTEGRAL  DE LA PRIMERA INFANCIA CON CALIDAD, Y LAS DIRECTRICES, Y PARAMETROS ESTABLECIDOS POR EL ICBF</t>
  </si>
  <si>
    <t>70-0086-2016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</si>
  <si>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ATENCION INTEGRAL "DE CERO A SIEMPRE"</t>
  </si>
  <si>
    <t>70-0276-2017</t>
  </si>
  <si>
    <t xml:space="preserve">PRESTAR EL SERVICIO DE EDUCACION INICIAL EN EL MARCO DE LA ATENCION INTEGRAL A MUEJRES GESTANTES,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 EN MEDIO FAMILIAR </t>
  </si>
  <si>
    <t>70-0216-2018</t>
  </si>
  <si>
    <t>70-0279-2018</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</si>
  <si>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 EN EL SERVICIO INFANTIL EN MEDIO FAMILIAR </t>
  </si>
  <si>
    <t>70-0074-2019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</si>
  <si>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</si>
  <si>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70-0084-2019</t>
  </si>
  <si>
    <t>2021-70-10001703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</si>
</sst>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2705</v>
      </c>
      <c r="D15" s="35"/>
      <c r="E15" s="35"/>
      <c r="F15" s="5"/>
      <c r="G15" s="32" t="s">
        <v>1168</v>
      </c>
      <c r="H15" s="103" t="s">
        <v>453</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453</v>
      </c>
      <c r="J20" s="146" t="s">
        <v>983</v>
      </c>
      <c r="K20" s="147">
        <v>954809182</v>
      </c>
      <c r="L20" s="148">
        <v>44194</v>
      </c>
      <c r="M20" s="148">
        <v>44561</v>
      </c>
      <c r="N20" s="131">
        <f>+(M20-L20)/30</f>
        <v>12.233333333333333</v>
      </c>
      <c r="O20" s="134"/>
      <c r="U20" s="130"/>
      <c r="V20" s="105">
        <f ca="1">NOW()</f>
        <v>44193.522825462962</v>
      </c>
      <c r="W20" s="105">
        <f ca="1">NOW()</f>
        <v>44193.522825462962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2692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2693</v>
      </c>
      <c r="E48" s="141">
        <v>42004</v>
      </c>
      <c r="F48" s="141">
        <v>42369</v>
      </c>
      <c r="G48" s="156">
        <f>IF(AND(E48&lt;&gt;"",F48&lt;&gt;""),((F48-E48)/30),"")</f>
        <v>12.166666666666666</v>
      </c>
      <c r="H48" s="176" t="s">
        <v>2694</v>
      </c>
      <c r="I48" s="113" t="s">
        <v>453</v>
      </c>
      <c r="J48" s="113" t="s">
        <v>453</v>
      </c>
      <c r="K48" s="120">
        <v>908402235</v>
      </c>
      <c r="L48" s="114" t="s">
        <v>26</v>
      </c>
      <c r="M48" s="116">
        <v>0.7</v>
      </c>
      <c r="N48" s="114" t="s">
        <v>27</v>
      </c>
      <c r="O48" s="114" t="s">
        <v>26</v>
      </c>
      <c r="P48" s="78"/>
    </row>
    <row r="49" spans="1:16" s="6" customFormat="1" ht="24.75" customHeight="1" x14ac:dyDescent="0.25">
      <c r="A49" s="139">
        <v>2</v>
      </c>
      <c r="B49" s="176" t="s">
        <v>2665</v>
      </c>
      <c r="C49" s="121" t="s">
        <v>31</v>
      </c>
      <c r="D49" s="175" t="s">
        <v>2695</v>
      </c>
      <c r="E49" s="141">
        <v>42403</v>
      </c>
      <c r="F49" s="141">
        <v>42521</v>
      </c>
      <c r="G49" s="156">
        <f t="shared" ref="G49:G50" si="2">IF(AND(E49&lt;&gt;"",F49&lt;&gt;""),((F49-E49)/30),"")</f>
        <v>3.9333333333333331</v>
      </c>
      <c r="H49" s="176" t="s">
        <v>2696</v>
      </c>
      <c r="I49" s="175" t="s">
        <v>453</v>
      </c>
      <c r="J49" s="113" t="s">
        <v>973</v>
      </c>
      <c r="K49" s="120">
        <v>1134274821</v>
      </c>
      <c r="L49" s="121" t="s">
        <v>1148</v>
      </c>
      <c r="M49" s="116">
        <v>1</v>
      </c>
      <c r="N49" s="121" t="s">
        <v>27</v>
      </c>
      <c r="O49" s="121" t="s">
        <v>26</v>
      </c>
      <c r="P49" s="78"/>
    </row>
    <row r="50" spans="1:16" s="6" customFormat="1" ht="24.75" customHeight="1" x14ac:dyDescent="0.25">
      <c r="A50" s="139">
        <v>3</v>
      </c>
      <c r="B50" s="176" t="s">
        <v>2665</v>
      </c>
      <c r="C50" s="121" t="s">
        <v>31</v>
      </c>
      <c r="D50" s="175" t="s">
        <v>2695</v>
      </c>
      <c r="E50" s="141">
        <v>42403</v>
      </c>
      <c r="F50" s="141">
        <v>42521</v>
      </c>
      <c r="G50" s="156">
        <f t="shared" si="2"/>
        <v>3.9333333333333331</v>
      </c>
      <c r="H50" s="176" t="s">
        <v>2696</v>
      </c>
      <c r="I50" s="175" t="s">
        <v>453</v>
      </c>
      <c r="J50" s="175" t="s">
        <v>971</v>
      </c>
      <c r="K50" s="120">
        <v>1134274821</v>
      </c>
      <c r="L50" s="121" t="s">
        <v>1148</v>
      </c>
      <c r="M50" s="116">
        <v>1</v>
      </c>
      <c r="N50" s="121" t="s">
        <v>27</v>
      </c>
      <c r="O50" s="121" t="s">
        <v>26</v>
      </c>
      <c r="P50" s="78"/>
    </row>
    <row r="51" spans="1:16" s="6" customFormat="1" ht="24.75" customHeight="1" outlineLevel="1" x14ac:dyDescent="0.25">
      <c r="A51" s="139">
        <v>4</v>
      </c>
      <c r="B51" s="176" t="s">
        <v>2665</v>
      </c>
      <c r="C51" s="121" t="s">
        <v>31</v>
      </c>
      <c r="D51" s="175" t="s">
        <v>2697</v>
      </c>
      <c r="E51" s="141">
        <v>43085</v>
      </c>
      <c r="F51" s="141">
        <v>43312</v>
      </c>
      <c r="G51" s="156">
        <f t="shared" ref="G51:G107" si="3">IF(AND(E51&lt;&gt;"",F51&lt;&gt;""),((F51-E51)/30),"")</f>
        <v>7.5666666666666664</v>
      </c>
      <c r="H51" s="176" t="s">
        <v>2698</v>
      </c>
      <c r="I51" s="175" t="s">
        <v>453</v>
      </c>
      <c r="J51" s="175" t="s">
        <v>973</v>
      </c>
      <c r="K51" s="120">
        <v>2088161353</v>
      </c>
      <c r="L51" s="121" t="s">
        <v>1148</v>
      </c>
      <c r="M51" s="116">
        <v>1</v>
      </c>
      <c r="N51" s="121" t="s">
        <v>27</v>
      </c>
      <c r="O51" s="121" t="s">
        <v>1148</v>
      </c>
      <c r="P51" s="78"/>
    </row>
    <row r="52" spans="1:16" s="7" customFormat="1" ht="24.75" customHeight="1" outlineLevel="1" x14ac:dyDescent="0.25">
      <c r="A52" s="140">
        <v>5</v>
      </c>
      <c r="B52" s="176" t="s">
        <v>2665</v>
      </c>
      <c r="C52" s="121" t="s">
        <v>31</v>
      </c>
      <c r="D52" s="175" t="s">
        <v>2697</v>
      </c>
      <c r="E52" s="141">
        <v>43085</v>
      </c>
      <c r="F52" s="141">
        <v>43312</v>
      </c>
      <c r="G52" s="156">
        <f t="shared" si="3"/>
        <v>7.5666666666666664</v>
      </c>
      <c r="H52" s="176" t="s">
        <v>2698</v>
      </c>
      <c r="I52" s="175" t="s">
        <v>453</v>
      </c>
      <c r="J52" s="175" t="s">
        <v>971</v>
      </c>
      <c r="K52" s="120">
        <v>2088161353</v>
      </c>
      <c r="L52" s="121" t="s">
        <v>1148</v>
      </c>
      <c r="M52" s="116">
        <v>1</v>
      </c>
      <c r="N52" s="121" t="s">
        <v>27</v>
      </c>
      <c r="O52" s="121" t="s">
        <v>1148</v>
      </c>
      <c r="P52" s="79"/>
    </row>
    <row r="53" spans="1:16" s="7" customFormat="1" ht="24.75" customHeight="1" outlineLevel="1" x14ac:dyDescent="0.25">
      <c r="A53" s="140">
        <v>6</v>
      </c>
      <c r="B53" s="176" t="s">
        <v>2665</v>
      </c>
      <c r="C53" s="121" t="s">
        <v>31</v>
      </c>
      <c r="D53" s="110" t="s">
        <v>2699</v>
      </c>
      <c r="E53" s="141">
        <v>43313</v>
      </c>
      <c r="F53" s="141">
        <v>43434</v>
      </c>
      <c r="G53" s="156">
        <f t="shared" si="3"/>
        <v>4.0333333333333332</v>
      </c>
      <c r="H53" s="176" t="s">
        <v>2698</v>
      </c>
      <c r="I53" s="175" t="s">
        <v>453</v>
      </c>
      <c r="J53" s="175" t="s">
        <v>973</v>
      </c>
      <c r="K53" s="115">
        <v>277549128</v>
      </c>
      <c r="L53" s="121" t="s">
        <v>1148</v>
      </c>
      <c r="M53" s="116">
        <v>1</v>
      </c>
      <c r="N53" s="114" t="s">
        <v>27</v>
      </c>
      <c r="O53" s="121" t="s">
        <v>1148</v>
      </c>
      <c r="P53" s="79"/>
    </row>
    <row r="54" spans="1:16" s="7" customFormat="1" ht="24.75" customHeight="1" outlineLevel="1" x14ac:dyDescent="0.25">
      <c r="A54" s="140">
        <v>7</v>
      </c>
      <c r="B54" s="176" t="s">
        <v>2665</v>
      </c>
      <c r="C54" s="121" t="s">
        <v>31</v>
      </c>
      <c r="D54" s="110" t="s">
        <v>2699</v>
      </c>
      <c r="E54" s="141">
        <v>43313</v>
      </c>
      <c r="F54" s="141">
        <v>43434</v>
      </c>
      <c r="G54" s="156">
        <f t="shared" si="3"/>
        <v>4.0333333333333332</v>
      </c>
      <c r="H54" s="176" t="s">
        <v>2698</v>
      </c>
      <c r="I54" s="175" t="s">
        <v>453</v>
      </c>
      <c r="J54" s="175" t="s">
        <v>971</v>
      </c>
      <c r="K54" s="120">
        <v>277549128</v>
      </c>
      <c r="L54" s="121" t="s">
        <v>1148</v>
      </c>
      <c r="M54" s="116">
        <v>1</v>
      </c>
      <c r="N54" s="121" t="s">
        <v>27</v>
      </c>
      <c r="O54" s="121" t="s">
        <v>1148</v>
      </c>
      <c r="P54" s="79"/>
    </row>
    <row r="55" spans="1:16" s="7" customFormat="1" ht="24.75" customHeight="1" outlineLevel="1" x14ac:dyDescent="0.25">
      <c r="A55" s="140">
        <v>8</v>
      </c>
      <c r="B55" s="176" t="s">
        <v>2665</v>
      </c>
      <c r="C55" s="121" t="s">
        <v>31</v>
      </c>
      <c r="D55" s="110" t="s">
        <v>2700</v>
      </c>
      <c r="E55" s="141">
        <v>43405</v>
      </c>
      <c r="F55" s="141">
        <v>43434</v>
      </c>
      <c r="G55" s="156">
        <f t="shared" si="3"/>
        <v>0.96666666666666667</v>
      </c>
      <c r="H55" s="176" t="s">
        <v>2701</v>
      </c>
      <c r="I55" s="175" t="s">
        <v>453</v>
      </c>
      <c r="J55" s="113" t="s">
        <v>963</v>
      </c>
      <c r="K55" s="120">
        <v>100669801</v>
      </c>
      <c r="L55" s="121" t="s">
        <v>1148</v>
      </c>
      <c r="M55" s="116">
        <v>1</v>
      </c>
      <c r="N55" s="121" t="s">
        <v>27</v>
      </c>
      <c r="O55" s="121" t="s">
        <v>1148</v>
      </c>
      <c r="P55" s="79"/>
    </row>
    <row r="56" spans="1:16" s="7" customFormat="1" ht="24.75" customHeight="1" outlineLevel="1" x14ac:dyDescent="0.25">
      <c r="A56" s="140">
        <v>9</v>
      </c>
      <c r="B56" s="176" t="s">
        <v>2665</v>
      </c>
      <c r="C56" s="121" t="s">
        <v>31</v>
      </c>
      <c r="D56" s="110" t="s">
        <v>2702</v>
      </c>
      <c r="E56" s="141">
        <v>43497</v>
      </c>
      <c r="F56" s="141">
        <v>43822</v>
      </c>
      <c r="G56" s="156">
        <f t="shared" si="3"/>
        <v>10.833333333333334</v>
      </c>
      <c r="H56" s="176" t="s">
        <v>2703</v>
      </c>
      <c r="I56" s="175" t="s">
        <v>453</v>
      </c>
      <c r="J56" s="175" t="s">
        <v>973</v>
      </c>
      <c r="K56" s="117">
        <v>3523974901</v>
      </c>
      <c r="L56" s="121" t="s">
        <v>1148</v>
      </c>
      <c r="M56" s="116">
        <v>1</v>
      </c>
      <c r="N56" s="121" t="s">
        <v>27</v>
      </c>
      <c r="O56" s="121" t="s">
        <v>1148</v>
      </c>
      <c r="P56" s="79"/>
    </row>
    <row r="57" spans="1:16" s="7" customFormat="1" ht="24.75" customHeight="1" outlineLevel="1" x14ac:dyDescent="0.25">
      <c r="A57" s="140">
        <v>10</v>
      </c>
      <c r="B57" s="176" t="s">
        <v>2665</v>
      </c>
      <c r="C57" s="121" t="s">
        <v>31</v>
      </c>
      <c r="D57" s="175" t="s">
        <v>2702</v>
      </c>
      <c r="E57" s="141">
        <v>43497</v>
      </c>
      <c r="F57" s="141">
        <v>43822</v>
      </c>
      <c r="G57" s="156">
        <f t="shared" si="3"/>
        <v>10.833333333333334</v>
      </c>
      <c r="H57" s="176" t="s">
        <v>2703</v>
      </c>
      <c r="I57" s="175" t="s">
        <v>453</v>
      </c>
      <c r="J57" s="175" t="s">
        <v>971</v>
      </c>
      <c r="K57" s="117">
        <v>3523974901</v>
      </c>
      <c r="L57" s="121" t="s">
        <v>1148</v>
      </c>
      <c r="M57" s="116">
        <v>1</v>
      </c>
      <c r="N57" s="121" t="s">
        <v>27</v>
      </c>
      <c r="O57" s="121" t="s">
        <v>1148</v>
      </c>
      <c r="P57" s="79"/>
    </row>
    <row r="58" spans="1:16" s="7" customFormat="1" ht="24.75" customHeight="1" outlineLevel="1" x14ac:dyDescent="0.25">
      <c r="A58" s="140">
        <v>11</v>
      </c>
      <c r="B58" s="176" t="s">
        <v>2665</v>
      </c>
      <c r="C58" s="121" t="s">
        <v>31</v>
      </c>
      <c r="D58" s="175" t="s">
        <v>2704</v>
      </c>
      <c r="E58" s="141">
        <v>43497</v>
      </c>
      <c r="F58" s="141">
        <v>43822</v>
      </c>
      <c r="G58" s="156">
        <f t="shared" si="3"/>
        <v>10.833333333333334</v>
      </c>
      <c r="H58" s="176" t="s">
        <v>2703</v>
      </c>
      <c r="I58" s="175" t="s">
        <v>453</v>
      </c>
      <c r="J58" s="175" t="s">
        <v>963</v>
      </c>
      <c r="K58" s="117">
        <v>815780949</v>
      </c>
      <c r="L58" s="121" t="s">
        <v>1148</v>
      </c>
      <c r="M58" s="116">
        <v>1</v>
      </c>
      <c r="N58" s="121" t="s">
        <v>27</v>
      </c>
      <c r="O58" s="121" t="s">
        <v>1148</v>
      </c>
      <c r="P58" s="79"/>
    </row>
    <row r="59" spans="1:16" s="7" customFormat="1" ht="24.75" customHeight="1" outlineLevel="1" x14ac:dyDescent="0.25">
      <c r="A59" s="140">
        <v>12</v>
      </c>
      <c r="B59" s="176"/>
      <c r="C59" s="121"/>
      <c r="D59" s="63"/>
      <c r="E59" s="141"/>
      <c r="F59" s="141"/>
      <c r="G59" s="156" t="str">
        <f t="shared" si="3"/>
        <v/>
      </c>
      <c r="H59" s="176"/>
      <c r="I59" s="175"/>
      <c r="J59" s="63"/>
      <c r="K59" s="66"/>
      <c r="L59" s="121"/>
      <c r="M59" s="116"/>
      <c r="N59" s="65"/>
      <c r="O59" s="65"/>
      <c r="P59" s="79"/>
    </row>
    <row r="60" spans="1:16" s="7" customFormat="1" ht="24.75" customHeight="1" outlineLevel="1" x14ac:dyDescent="0.25">
      <c r="A60" s="140">
        <v>13</v>
      </c>
      <c r="B60" s="176"/>
      <c r="C60" s="121"/>
      <c r="D60" s="63"/>
      <c r="E60" s="141"/>
      <c r="F60" s="141"/>
      <c r="G60" s="156" t="str">
        <f t="shared" si="3"/>
        <v/>
      </c>
      <c r="H60" s="176"/>
      <c r="I60" s="63"/>
      <c r="J60" s="63"/>
      <c r="K60" s="66"/>
      <c r="L60" s="121"/>
      <c r="M60" s="116"/>
      <c r="N60" s="65"/>
      <c r="O60" s="65"/>
      <c r="P60" s="79"/>
    </row>
    <row r="61" spans="1:16" s="7" customFormat="1" ht="24.75" customHeight="1" outlineLevel="1" x14ac:dyDescent="0.25">
      <c r="A61" s="140">
        <v>14</v>
      </c>
      <c r="B61" s="176"/>
      <c r="C61" s="121"/>
      <c r="D61" s="63"/>
      <c r="E61" s="141"/>
      <c r="F61" s="141"/>
      <c r="G61" s="156" t="str">
        <f t="shared" si="3"/>
        <v/>
      </c>
      <c r="H61" s="176"/>
      <c r="I61" s="63"/>
      <c r="J61" s="63"/>
      <c r="K61" s="66"/>
      <c r="L61" s="121"/>
      <c r="M61" s="116"/>
      <c r="N61" s="65"/>
      <c r="O61" s="65"/>
      <c r="P61" s="79"/>
    </row>
    <row r="62" spans="1:16" s="7" customFormat="1" ht="24.75" customHeight="1" outlineLevel="1" x14ac:dyDescent="0.25">
      <c r="A62" s="140">
        <v>15</v>
      </c>
      <c r="B62" s="64"/>
      <c r="C62" s="65"/>
      <c r="D62" s="63"/>
      <c r="E62" s="141"/>
      <c r="F62" s="141"/>
      <c r="G62" s="156" t="str">
        <f t="shared" si="3"/>
        <v/>
      </c>
      <c r="H62" s="176"/>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76"/>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76"/>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20050992.822000001</v>
      </c>
      <c r="F185" s="92"/>
      <c r="G185" s="93"/>
      <c r="H185" s="88"/>
      <c r="I185" s="90" t="s">
        <v>2627</v>
      </c>
      <c r="J185" s="162">
        <f>+SUM(M179:M183)</f>
        <v>0.02</v>
      </c>
      <c r="K185" s="237" t="s">
        <v>2628</v>
      </c>
      <c r="L185" s="237"/>
      <c r="M185" s="94">
        <f>+J185*(SUM(K20:K35))</f>
        <v>19096183.640000001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2020-12-28T17:34:01Z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