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Nariño\"/>
    </mc:Choice>
  </mc:AlternateContent>
  <xr:revisionPtr revIDLastSave="0" documentId="13_ncr:1_{2745390D-D575-47F9-96F3-AD4B730C5B0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<sst xmlns="http://schemas.openxmlformats.org/spreadsheetml/2006/main" count="3309" uniqueCount="2697">
  <si>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</si>
  <si>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</si>
  <si>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</si>
  <si>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</si>
  <si>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</si>
  <si>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</si>
  <si>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</si>
  <si>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</si>
  <si>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</si>
  <si>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</si>
  <si>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</si>
  <si>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</si>
  <si>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</si>
  <si>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</si>
  <si>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</si>
  <si>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</si>
  <si>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</si>
  <si>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</si>
  <si>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</si>
  <si>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</si>
  <si>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</si>
  <si>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</si>
  <si>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</si>
  <si>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</si>
  <si>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</si>
  <si>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</si>
  <si>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</si>
  <si>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</si>
  <si>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</si>
  <si>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</si>
  <si>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</si>
  <si>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</si>
  <si>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</si>
  <si>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</si>
  <si>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</si>
  <si>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</si>
  <si>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</si>
  <si>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</si>
  <si>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</si>
  <si>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</si>
  <si>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</si>
  <si>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</si>
  <si>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</si>
  <si>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</si>
  <si>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</si>
  <si>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</si>
  <si>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</si>
  <si>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</si>
  <si>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</si>
  <si>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</si>
  <si>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</si>
  <si>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</si>
  <si>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</si>
  <si>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</si>
  <si>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</si>
  <si>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</si>
  <si>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</si>
  <si>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</si>
  <si>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</si>
  <si>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</si>
  <si>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</si>
  <si>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</si>
  <si>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</si>
  <si>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</si>
  <si>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</si>
  <si>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</si>
  <si>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</si>
  <si>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</si>
  <si>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</si>
  <si>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</si>
  <si>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</si>
  <si>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</si>
  <si>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</si>
  <si>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</si>
  <si>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</si>
  <si>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</si>
  <si>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</si>
  <si>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</si>
  <si>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</si>
  <si>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</si>
  <si>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</si>
  <si>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</si>
  <si>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</si>
  <si>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</si>
  <si>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</si>
  <si>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</si>
  <si>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</si>
  <si>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</si>
  <si>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</si>
  <si>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</si>
  <si>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</si>
  <si>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</si>
  <si>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</si>
  <si>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</si>
  <si>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</si>
  <si>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</si>
  <si>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</si>
  <si>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</si>
  <si>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</si>
  <si>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</si>
  <si>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</si>
  <si>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</si>
  <si>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</si>
  <si>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</si>
  <si>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</si>
  <si>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</si>
  <si>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</si>
  <si>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</si>
  <si>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</si>
  <si>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</si>
  <si>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</si>
  <si>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</si>
  <si>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</si>
  <si>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</si>
  <si>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</si>
  <si>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</si>
  <si>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</si>
  <si>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</si>
  <si>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</si>
  <si>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</si>
  <si>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</si>
  <si>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</si>
  <si>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</si>
  <si>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</si>
  <si>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</si>
  <si>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</si>
  <si>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</si>
  <si>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</si>
  <si>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</si>
  <si>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</si>
  <si>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</si>
  <si>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</si>
  <si>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</si>
  <si>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</si>
  <si>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</si>
  <si>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</si>
  <si>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</si>
  <si>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</si>
  <si>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</si>
  <si>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</si>
  <si>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</si>
  <si>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</si>
  <si>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</si>
  <si>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</si>
  <si>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</si>
  <si>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</si>
  <si>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</si>
  <si>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</si>
  <si>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</si>
  <si>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</si>
  <si>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</si>
  <si>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</si>
  <si>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</si>
  <si>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</si>
  <si>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</si>
  <si>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</si>
  <si>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</si>
  <si>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</si>
  <si>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</si>
  <si>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</si>
  <si>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</si>
  <si>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</si>
  <si>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</si>
  <si>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</si>
  <si>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</si>
  <si>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</si>
  <si>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</si>
  <si>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</si>
  <si>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</si>
  <si>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</si>
  <si>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</si>
  <si>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</si>
  <si>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</si>
  <si>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</si>
  <si>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</si>
  <si>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</si>
  <si>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</si>
  <si>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</si>
  <si>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</si>
  <si>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</si>
  <si>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</si>
  <si>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</si>
  <si>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</si>
  <si>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</si>
  <si>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</si>
  <si>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</si>
  <si>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</si>
  <si>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</si>
  <si>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</si>
  <si>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</si>
  <si>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</si>
  <si>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</si>
  <si>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</si>
  <si>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</si>
  <si>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</si>
  <si>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</si>
  <si>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</si>
  <si>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</si>
  <si>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</si>
  <si>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</si>
  <si>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</si>
  <si>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</si>
  <si>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</si>
  <si>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</si>
  <si>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</si>
  <si>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</si>
  <si>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</si>
  <si>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</si>
  <si>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</si>
  <si>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</si>
  <si>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</si>
  <si>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</si>
  <si>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</si>
  <si>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</si>
  <si>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</si>
  <si>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</si>
  <si>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</si>
  <si>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</si>
  <si>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</si>
  <si>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</si>
  <si>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</si>
  <si>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</si>
  <si>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</si>
  <si>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</si>
  <si>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</si>
  <si>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</si>
  <si>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</si>
  <si>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</si>
  <si>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</si>
  <si>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</si>
  <si>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</si>
  <si>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</si>
  <si>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</si>
  <si>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</si>
  <si>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</si>
  <si>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</si>
  <si>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</si>
  <si>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</si>
  <si>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</si>
  <si>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</si>
  <si>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</si>
  <si>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</si>
  <si>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</si>
  <si>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</si>
  <si>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</si>
  <si>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</si>
  <si>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</si>
  <si>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</si>
  <si>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</si>
  <si>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</si>
  <si>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</si>
  <si>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</si>
  <si>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</si>
  <si>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</si>
  <si>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</si>
  <si>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</si>
  <si>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</si>
  <si>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</si>
  <si>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</si>
  <si>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</si>
  <si>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</si>
  <si>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</si>
  <si>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</si>
  <si>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</si>
  <si>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</si>
  <si>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</si>
  <si>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</si>
  <si>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</si>
  <si>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</si>
  <si>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</si>
  <si>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</si>
  <si>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</si>
  <si>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</si>
  <si>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</si>
  <si>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</si>
  <si>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</si>
  <si>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</si>
  <si>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</si>
  <si>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</si>
  <si>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</si>
  <si>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</si>
  <si>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</si>
  <si>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</si>
  <si>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</si>
  <si>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</si>
  <si>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</si>
  <si>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</si>
  <si>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</si>
  <si>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</si>
  <si>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</si>
  <si>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</si>
  <si>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</si>
  <si>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</si>
  <si>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</si>
  <si>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</si>
  <si>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</si>
  <si>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</si>
  <si>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</si>
  <si>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</si>
  <si>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</si>
  <si>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</si>
  <si>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</si>
  <si>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</si>
  <si>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</si>
  <si>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</si>
  <si>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</si>
  <si>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</si>
  <si>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</si>
  <si>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</si>
  <si>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</si>
  <si>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</si>
  <si>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</si>
  <si>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</si>
  <si>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</si>
  <si>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</si>
  <si>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</si>
  <si>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</si>
  <si>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</si>
  <si>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</si>
  <si>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</si>
  <si>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</si>
  <si>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</si>
  <si>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</si>
  <si>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</si>
  <si>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</si>
  <si>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</si>
  <si>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</si>
  <si>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</si>
  <si>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</si>
  <si>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</si>
  <si>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</si>
  <si>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</si>
  <si>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</si>
  <si>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</si>
  <si>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</si>
  <si>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</si>
  <si>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</si>
  <si>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</si>
  <si>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</si>
  <si>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</si>
  <si>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</si>
  <si>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</si>
  <si>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</si>
  <si>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</si>
  <si>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</si>
  <si>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</si>
  <si>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</si>
  <si>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</si>
  <si>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</si>
  <si>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</si>
  <si>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</si>
  <si>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</si>
  <si>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</si>
  <si>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</si>
  <si>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</si>
  <si>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</si>
  <si>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</si>
  <si>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</si>
  <si>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</si>
  <si>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</si>
  <si>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</si>
  <si>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</si>
  <si>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</si>
  <si>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</si>
  <si>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</si>
  <si>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</si>
  <si>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</si>
  <si>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</si>
  <si>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</si>
  <si>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</si>
  <si>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</si>
  <si>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</si>
  <si>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</si>
  <si>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</si>
  <si>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</si>
  <si>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</si>
  <si>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</si>
  <si>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</si>
  <si>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</si>
  <si>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</si>
  <si>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</si>
  <si>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</si>
  <si>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</si>
  <si>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</si>
  <si>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</si>
  <si>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</si>
  <si>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</si>
  <si>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</si>
  <si>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</si>
  <si>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</si>
  <si>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</si>
  <si>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</si>
  <si>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</si>
  <si>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</si>
  <si>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</si>
  <si>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</si>
  <si>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</si>
  <si>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</si>
  <si>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</si>
  <si>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</si>
  <si>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</si>
  <si>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</si>
  <si>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</si>
  <si>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</si>
  <si>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</si>
  <si>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</si>
  <si>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</si>
  <si>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</si>
  <si>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</si>
  <si>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</si>
  <si>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</si>
  <si>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</si>
  <si>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</si>
  <si>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</si>
  <si>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</si>
  <si>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</si>
  <si>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</si>
  <si>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</si>
  <si>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</si>
  <si>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</si>
  <si>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</si>
  <si>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</si>
  <si>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</si>
  <si>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</si>
  <si>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</si>
  <si>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</si>
  <si>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</si>
  <si>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</si>
  <si>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</si>
  <si>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</si>
  <si>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</si>
  <si>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</si>
  <si>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</si>
  <si>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</si>
  <si>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</si>
  <si>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</si>
  <si>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</si>
  <si>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</si>
  <si>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</si>
  <si>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</si>
  <si>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</si>
  <si>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</si>
  <si>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</si>
  <si>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</si>
  <si>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</si>
  <si>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</si>
  <si>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</si>
  <si>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</si>
  <si>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</si>
  <si>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</si>
  <si>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</si>
  <si>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</si>
  <si>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</si>
  <si>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</si>
  <si>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</si>
  <si>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</si>
  <si>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</si>
  <si>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</si>
  <si>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</si>
  <si>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</si>
  <si>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</si>
  <si>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</si>
  <si>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</si>
  <si>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</si>
  <si>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</si>
  <si>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</si>
  <si>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</si>
  <si>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</si>
  <si>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</si>
  <si>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</si>
  <si>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</si>
  <si>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</si>
  <si>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</si>
  <si>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</si>
  <si>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</si>
  <si>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</si>
  <si>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</si>
  <si>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</si>
  <si>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</si>
  <si>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</si>
  <si>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</si>
  <si>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</si>
  <si>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</si>
  <si>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</si>
  <si>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</si>
  <si>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</si>
  <si>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</si>
  <si>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</si>
  <si>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</si>
  <si>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</si>
  <si>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</si>
  <si>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</si>
  <si>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</si>
  <si>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</si>
  <si>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</si>
  <si>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</si>
  <si>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</si>
  <si>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</si>
  <si>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</si>
  <si>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</si>
  <si>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</si>
  <si>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</si>
  <si>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</si>
  <si>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</si>
  <si>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</si>
  <si>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</si>
  <si>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</si>
  <si>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</si>
  <si>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</si>
  <si>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</si>
  <si>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</si>
  <si>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</si>
  <si>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</si>
  <si>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</si>
  <si>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</si>
  <si>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</si>
  <si>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</si>
  <si>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</si>
  <si>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</si>
  <si>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</si>
  <si>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</si>
  <si>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</si>
  <si>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</si>
  <si>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</si>
  <si>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</si>
  <si>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</si>
  <si>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</si>
  <si>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</si>
  <si>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</si>
  <si>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</si>
  <si>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</si>
  <si>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</si>
  <si>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</si>
  <si>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</si>
  <si>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</si>
  <si>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</si>
  <si>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</si>
  <si>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</si>
  <si>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</si>
  <si>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</si>
  <si>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</si>
  <si>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</si>
  <si>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</si>
  <si>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</si>
  <si>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</si>
  <si>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</si>
  <si>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</si>
  <si>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</si>
  <si>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</si>
  <si>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</si>
  <si>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</si>
  <si>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</si>
  <si>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</si>
  <si>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</si>
  <si>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</si>
  <si>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</si>
  <si>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</si>
  <si>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</si>
  <si>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</si>
  <si>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</si>
  <si>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</si>
  <si>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</si>
  <si>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</si>
  <si>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</si>
  <si>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</si>
  <si>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</si>
  <si>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</si>
  <si>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</si>
  <si>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</si>
  <si>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</si>
  <si>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</si>
  <si>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</si>
  <si>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</si>
  <si>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</si>
  <si>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</si>
  <si>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</si>
  <si>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</si>
  <si>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</si>
  <si>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</si>
  <si>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</si>
  <si>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</si>
  <si>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</si>
  <si>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</si>
  <si>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</si>
  <si>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</si>
  <si>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</si>
  <si>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</si>
  <si>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</si>
  <si>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</si>
  <si>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</si>
  <si>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</si>
  <si>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</si>
  <si>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</si>
  <si>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</si>
  <si>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</si>
  <si>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</si>
  <si>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</si>
  <si>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</si>
  <si>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</si>
  <si>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</si>
  <si>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</si>
  <si>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</si>
  <si>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</si>
  <si>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</si>
  <si>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</si>
  <si>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</si>
  <si>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</si>
  <si>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</si>
  <si>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</si>
  <si>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</si>
  <si>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</si>
  <si>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</si>
  <si>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</si>
  <si>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</si>
  <si>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</si>
  <si>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</si>
  <si>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</si>
  <si>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</si>
  <si>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</si>
  <si>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</si>
  <si>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</si>
  <si>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</si>
  <si>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</si>
  <si>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</si>
  <si>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</si>
  <si>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</si>
  <si>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</si>
  <si>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</si>
  <si>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</si>
  <si>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</si>
  <si>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</si>
  <si>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</si>
  <si>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</si>
  <si>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</si>
  <si>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</si>
  <si>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</si>
  <si>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</si>
  <si>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</si>
  <si>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</si>
  <si>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</si>
  <si>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</si>
  <si>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</si>
  <si>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</si>
  <si>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</si>
  <si>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</si>
  <si>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</si>
  <si>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</si>
  <si>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</si>
  <si>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</si>
  <si>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</si>
  <si>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</si>
  <si>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</si>
  <si>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</si>
  <si>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</si>
  <si>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</si>
  <si>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</si>
  <si>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</si>
  <si>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</si>
  <si>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</si>
  <si>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</si>
  <si>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</si>
  <si>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</si>
  <si>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</si>
  <si>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</si>
  <si>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</si>
  <si>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</si>
  <si>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</si>
  <si>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</si>
  <si>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</si>
  <si>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</si>
  <si>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</si>
  <si>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</si>
  <si>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</si>
  <si>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</si>
  <si>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</si>
  <si>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</si>
  <si>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</si>
  <si>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</si>
  <si>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</si>
  <si>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</si>
  <si>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</si>
  <si>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</si>
  <si>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</si>
  <si>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</si>
  <si>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</si>
  <si>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</si>
  <si>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</si>
  <si>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</si>
  <si>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</si>
  <si>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</si>
  <si>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</si>
  <si>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</si>
  <si>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</si>
  <si>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</si>
  <si>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</si>
  <si>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</si>
  <si>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</si>
  <si>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</si>
  <si>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</si>
  <si>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</si>
  <si>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</si>
  <si>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</si>
  <si>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</si>
  <si>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</si>
  <si>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</si>
  <si>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</si>
  <si>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</si>
  <si>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</si>
  <si>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</si>
  <si>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</si>
  <si>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</si>
  <si>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</si>
  <si>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</si>
  <si>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</si>
  <si>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</si>
  <si>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</si>
  <si>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</si>
  <si>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</si>
  <si>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</si>
  <si>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</si>
  <si>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</si>
  <si>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</si>
  <si>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</si>
  <si>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</si>
  <si>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</si>
  <si>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</si>
  <si>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</si>
  <si>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</si>
  <si>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</si>
  <si>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</si>
  <si>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</si>
  <si>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</si>
  <si>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</si>
  <si>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</si>
  <si>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</si>
  <si>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</si>
  <si>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</si>
  <si>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</si>
  <si>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</si>
  <si>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</si>
  <si>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</si>
  <si>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</si>
  <si>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</si>
  <si>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</si>
  <si>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</si>
  <si>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</si>
  <si>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</si>
  <si>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</si>
  <si>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</si>
  <si>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</si>
  <si>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</si>
  <si>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</si>
  <si>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</si>
  <si>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</si>
  <si>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</si>
  <si>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</si>
  <si>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</si>
  <si>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</si>
  <si>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</si>
  <si>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</si>
  <si>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</si>
  <si>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</si>
  <si>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</si>
  <si>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</si>
  <si>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</si>
  <si>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</si>
  <si>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</si>
  <si>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</si>
  <si>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</si>
  <si>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</si>
  <si>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</si>
  <si>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</si>
  <si>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</si>
  <si>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</si>
  <si>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</si>
  <si>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</si>
  <si>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</si>
  <si>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</si>
  <si>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</si>
  <si>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</si>
  <si>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</si>
  <si>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</si>
  <si>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</si>
  <si>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</si>
  <si>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</si>
  <si>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</si>
  <si>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</si>
  <si>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</si>
  <si>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</si>
  <si>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</si>
  <si>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</si>
  <si>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</si>
  <si>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</si>
  <si>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</si>
  <si>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</si>
  <si>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</si>
  <si>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</si>
  <si>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</si>
  <si>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</si>
  <si>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</si>
  <si>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</si>
  <si>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</si>
  <si>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</si>
  <si>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</si>
  <si>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</si>
  <si>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</si>
  <si>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</si>
  <si>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</si>
  <si>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</si>
  <si>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</si>
  <si>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</si>
  <si>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</si>
  <si>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</si>
  <si>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</si>
  <si>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</si>
  <si>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</si>
  <si>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</si>
  <si>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</si>
  <si>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</si>
  <si>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</si>
  <si>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</si>
  <si>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</si>
  <si>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</si>
  <si>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</si>
  <si>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</si>
  <si>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</si>
  <si>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</si>
  <si>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</si>
  <si>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</si>
  <si>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</si>
  <si>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</si>
  <si>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</si>
  <si>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</si>
  <si>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</si>
  <si>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</si>
  <si>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</si>
  <si>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</si>
  <si>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</si>
  <si>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</si>
  <si>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</si>
  <si>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</si>
  <si>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</si>
  <si>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</si>
  <si>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</si>
  <si>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</si>
  <si>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</si>
  <si>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</si>
  <si>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</si>
  <si>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</si>
  <si>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</si>
  <si>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</si>
  <si>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</si>
  <si>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</si>
  <si>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</si>
  <si>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</si>
  <si>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</si>
  <si>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</si>
  <si>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</si>
  <si>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</si>
  <si>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</si>
  <si>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</si>
  <si>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</si>
  <si>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</si>
  <si>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</si>
  <si>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</si>
  <si>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</si>
  <si>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</si>
  <si>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</si>
  <si>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</si>
  <si>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</si>
  <si>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</si>
  <si>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</si>
  <si>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</si>
  <si>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</si>
  <si>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</si>
  <si>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</si>
  <si>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</si>
  <si>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</si>
  <si>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</si>
  <si>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</si>
  <si>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</si>
  <si>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</si>
  <si>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</si>
  <si>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</si>
  <si>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</si>
  <si>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</si>
  <si>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</si>
  <si>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</si>
  <si>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</si>
  <si>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</si>
  <si>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</si>
  <si>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</si>
  <si>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</si>
  <si>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</si>
  <si>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</si>
  <si>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</si>
  <si>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</si>
  <si>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</si>
  <si>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</si>
  <si>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</si>
  <si>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</si>
  <si>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</si>
  <si>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</si>
  <si>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</si>
  <si>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</si>
  <si>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</si>
  <si>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</si>
  <si>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</si>
  <si>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</si>
  <si>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</si>
  <si>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</si>
  <si>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</si>
  <si>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</si>
  <si>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</si>
  <si>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</si>
  <si>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</si>
  <si>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</si>
  <si>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</si>
  <si>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</si>
  <si>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</si>
  <si>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</si>
  <si>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</si>
  <si>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</si>
  <si>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</si>
  <si>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</si>
  <si>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</si>
  <si>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</si>
  <si>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</si>
  <si>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</si>
  <si>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</si>
  <si>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</si>
  <si>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</si>
  <si>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</si>
  <si>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</si>
  <si>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</si>
  <si>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</si>
  <si>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</si>
  <si>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</si>
  <si>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</si>
  <si>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</si>
  <si>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</si>
  <si>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</si>
  <si>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</si>
  <si>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</si>
  <si>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</si>
  <si>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</si>
  <si>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</si>
  <si>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</si>
  <si>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</si>
  <si>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</si>
  <si>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</si>
  <si>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</si>
  <si>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</si>
  <si>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</si>
  <si>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</si>
  <si>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</si>
  <si>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</si>
  <si>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</si>
  <si>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</si>
  <si>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</si>
  <si>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</si>
  <si>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</si>
  <si>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</si>
  <si>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</si>
  <si>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</si>
  <si>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</si>
  <si>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</si>
  <si>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</si>
  <si>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</si>
  <si>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</si>
  <si>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</si>
  <si>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</si>
  <si>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</si>
  <si>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</si>
  <si>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</si>
  <si>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</si>
  <si>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</si>
  <si>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</si>
  <si>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</si>
  <si>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</si>
  <si>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</si>
  <si>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</si>
  <si>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</si>
  <si>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</si>
  <si>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</si>
  <si>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</si>
  <si>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</si>
  <si>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</si>
  <si>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</si>
  <si>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</si>
  <si>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</si>
  <si>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</si>
  <si>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</si>
  <si>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</si>
  <si>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</si>
  <si>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</si>
  <si>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</si>
  <si>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</si>
  <si>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</si>
  <si>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</si>
  <si>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</si>
  <si>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</si>
  <si>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</si>
  <si>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</si>
  <si>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</si>
  <si>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</si>
  <si>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</si>
  <si>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</si>
  <si>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</si>
  <si>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</si>
  <si>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</si>
  <si>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</si>
  <si>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</si>
  <si>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</si>
  <si>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</si>
  <si>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</si>
  <si>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</si>
  <si>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</si>
  <si>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</si>
  <si>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</si>
  <si>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</si>
  <si>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</si>
  <si>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</si>
  <si>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</si>
  <si>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</si>
  <si>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</si>
  <si>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</si>
  <si>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</si>
  <si>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</si>
  <si>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</si>
  <si>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</si>
  <si>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</si>
  <si>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</si>
  <si>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</si>
  <si>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</si>
  <si>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</si>
  <si>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</si>
  <si>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</si>
  <si>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</si>
  <si>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</si>
  <si>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</si>
  <si>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</si>
  <si>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</si>
  <si>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</si>
  <si>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</si>
  <si>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</si>
  <si>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</si>
  <si>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</si>
  <si>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</si>
  <si>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</si>
  <si>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</si>
  <si>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</si>
  <si>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</si>
  <si>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</si>
  <si>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</si>
  <si>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</si>
  <si>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</si>
  <si>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</si>
  <si>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</si>
  <si>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</si>
  <si>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</si>
  <si>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</si>
  <si>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</si>
  <si>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</si>
  <si>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</si>
  <si>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</si>
  <si>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</si>
  <si>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</si>
  <si>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</si>
  <si>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</si>
  <si>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</si>
  <si>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</si>
  <si>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</si>
  <si>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</si>
  <si>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</si>
  <si>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</si>
  <si>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</si>
  <si>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</si>
  <si>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</si>
  <si>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</si>
  <si>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</si>
  <si>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</si>
  <si>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</si>
  <si>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</si>
  <si>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</si>
  <si>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</si>
  <si>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</si>
  <si>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</si>
  <si>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</si>
  <si>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</si>
  <si>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</si>
  <si>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</si>
  <si>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</si>
  <si>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</si>
  <si>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</si>
  <si>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</si>
  <si>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</si>
  <si>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</si>
  <si>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</si>
  <si>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</si>
  <si>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</si>
  <si>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</si>
  <si>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</si>
  <si>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</si>
  <si>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</si>
  <si>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</si>
  <si>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</si>
  <si>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</si>
  <si>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</si>
  <si>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</si>
  <si>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</si>
  <si>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</si>
  <si>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</si>
  <si>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</si>
  <si>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</si>
  <si>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</si>
  <si>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</si>
  <si>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</si>
  <si>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</si>
  <si>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</si>
  <si>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</si>
  <si>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</si>
  <si>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</si>
  <si>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</si>
  <si>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</si>
  <si>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</si>
  <si>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</si>
  <si>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</si>
  <si>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</si>
  <si>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</si>
  <si>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</si>
  <si>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</si>
  <si>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</si>
  <si>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</si>
  <si>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</si>
  <si>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</si>
  <si>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</si>
  <si>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</si>
  <si>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</si>
  <si>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</si>
  <si>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</si>
  <si>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</si>
  <si>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</si>
  <si>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</si>
  <si>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</si>
  <si>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</si>
  <si>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</si>
  <si>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</si>
  <si>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</si>
  <si>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</si>
  <si>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</si>
  <si>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</si>
  <si>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</si>
  <si>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</si>
  <si>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</si>
  <si>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</si>
  <si>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</si>
  <si>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</si>
  <si>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</si>
  <si>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</si>
  <si>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</si>
  <si>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</si>
  <si>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</si>
  <si>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</si>
  <si>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</si>
  <si>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</si>
  <si>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</si>
  <si>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</si>
  <si>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</si>
  <si>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</si>
  <si>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</si>
  <si>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</si>
  <si>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</si>
  <si>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</si>
  <si>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</si>
  <si>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</si>
  <si>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</si>
  <si>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</si>
  <si>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</si>
  <si>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</si>
  <si>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</si>
  <si>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</si>
  <si>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</si>
  <si>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</si>
  <si>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</si>
  <si>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</si>
  <si>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</si>
  <si>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</si>
  <si>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</si>
  <si>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</si>
  <si>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</si>
  <si>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</si>
  <si>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</si>
  <si>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</si>
  <si>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</si>
  <si>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</si>
  <si>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</si>
  <si>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</si>
  <si>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</si>
  <si>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</si>
  <si>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</si>
  <si>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</si>
  <si>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</si>
  <si>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</si>
  <si>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</si>
  <si>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</si>
  <si>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</si>
  <si>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</si>
  <si>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</si>
  <si>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</si>
  <si>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</si>
  <si>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</si>
  <si>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</si>
  <si>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</si>
  <si>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</si>
  <si>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</si>
  <si>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</si>
  <si>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</si>
  <si>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</si>
  <si>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</si>
  <si>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</si>
  <si>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</si>
  <si>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</si>
  <si>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</si>
  <si>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</si>
  <si>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</si>
  <si>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</si>
  <si>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</si>
  <si>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</si>
  <si>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</si>
  <si>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</si>
  <si>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</si>
  <si>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</si>
  <si>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</si>
  <si>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</si>
  <si>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</si>
  <si>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</si>
  <si>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</si>
  <si>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</si>
  <si>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</si>
  <si>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</si>
  <si>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</si>
  <si>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</si>
  <si>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</si>
  <si>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</si>
  <si>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</si>
  <si>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</si>
  <si>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</si>
  <si>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</si>
  <si>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</si>
  <si>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</si>
  <si>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</si>
  <si>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</si>
  <si>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</si>
  <si>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</si>
  <si>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</si>
  <si>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</si>
  <si>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</si>
  <si>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</si>
  <si>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</si>
  <si>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</si>
  <si>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</si>
  <si>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</si>
  <si>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</si>
  <si>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</si>
  <si>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</si>
  <si>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</si>
  <si>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</si>
  <si>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</si>
  <si>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</si>
  <si>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</si>
  <si>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</si>
  <si>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</si>
  <si>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</si>
  <si>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</si>
  <si>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</si>
  <si>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</si>
  <si>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</si>
  <si>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</si>
  <si>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</si>
  <si>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</si>
  <si>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</si>
  <si>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</si>
  <si>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</si>
  <si>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</si>
  <si>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</si>
  <si>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</si>
  <si>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</si>
  <si>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</si>
  <si>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</si>
  <si>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</si>
  <si>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</si>
  <si>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</si>
  <si>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</si>
  <si>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</si>
  <si>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</si>
  <si>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</si>
  <si>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</si>
  <si>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</si>
  <si>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</si>
  <si>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</si>
  <si>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</si>
  <si>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</si>
  <si>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</si>
  <si>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</si>
  <si>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</si>
  <si>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</si>
  <si>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</si>
  <si>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</si>
  <si>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</si>
  <si>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</si>
  <si>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</si>
  <si>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</si>
  <si>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</si>
  <si>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</si>
  <si>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</si>
  <si>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</si>
  <si>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</si>
  <si>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</si>
  <si>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</si>
  <si>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</si>
  <si>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</si>
  <si>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</si>
  <si>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</si>
  <si>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</si>
  <si>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</si>
  <si>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</si>
  <si>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</si>
  <si>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</si>
  <si>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</si>
  <si>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</si>
  <si>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</si>
  <si>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</si>
  <si>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</si>
  <si>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</si>
  <si>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</si>
  <si>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</si>
  <si>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</si>
  <si>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</si>
  <si>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</si>
  <si>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</si>
  <si>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</si>
  <si>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</si>
  <si>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</si>
  <si>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</si>
  <si>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</si>
  <si>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</si>
  <si>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</si>
  <si>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</si>
  <si>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</si>
  <si>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</si>
  <si>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</si>
  <si>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</si>
  <si>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</si>
  <si>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</si>
  <si>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</si>
  <si>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</si>
  <si>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</si>
  <si>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</si>
  <si>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</si>
  <si>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</si>
  <si>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</si>
  <si>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</si>
  <si>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</si>
  <si>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</si>
  <si>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</si>
  <si>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</si>
  <si>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</si>
  <si>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</si>
  <si>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</si>
  <si>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</si>
  <si>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</si>
  <si>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</si>
  <si>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</si>
  <si>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</si>
  <si>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</si>
  <si>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</si>
  <si>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</si>
  <si>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</si>
  <si>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</si>
  <si>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</si>
  <si>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</si>
  <si>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</si>
  <si>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</si>
  <si>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</si>
  <si>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</si>
  <si>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</si>
  <si>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</si>
  <si>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</si>
  <si>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</si>
  <si>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</si>
  <si>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</si>
  <si>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</si>
  <si>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</si>
  <si>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</si>
  <si>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</si>
  <si>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</si>
  <si>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</si>
  <si>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</si>
  <si>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</si>
  <si>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</si>
  <si>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</si>
  <si>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</si>
  <si>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</si>
  <si>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</si>
  <si>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</si>
  <si>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</si>
  <si>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</si>
  <si>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</si>
  <si>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</si>
  <si>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</si>
  <si>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</si>
  <si>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</si>
  <si>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</si>
  <si>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</si>
  <si>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</si>
  <si>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</si>
  <si>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</si>
  <si>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</si>
  <si>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</si>
  <si>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</si>
  <si>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</si>
  <si>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</si>
  <si>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</si>
  <si>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</si>
  <si>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</si>
  <si>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</si>
  <si>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</si>
  <si>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</si>
  <si>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</si>
  <si>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</si>
  <si>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</si>
  <si>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</si>
  <si>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</si>
  <si>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</si>
  <si>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</si>
  <si>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</si>
  <si>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</si>
  <si>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</si>
  <si>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</si>
  <si>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</si>
  <si>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</si>
  <si>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</si>
  <si>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</si>
  <si>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</si>
  <si>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</si>
  <si>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</si>
  <si>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</si>
  <si>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</si>
  <si>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</si>
  <si>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</si>
  <si>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</si>
  <si>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</si>
  <si>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</si>
  <si>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</si>
  <si>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</si>
  <si>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</si>
  <si>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</si>
  <si>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</si>
  <si>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</si>
  <si>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</si>
  <si>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</si>
  <si>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</si>
  <si>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</si>
  <si>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</si>
  <si>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</si>
  <si>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</si>
  <si>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</si>
  <si>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</si>
  <si>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</si>
  <si>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</si>
  <si>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</si>
  <si>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</si>
  <si>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</si>
  <si>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</si>
  <si>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</si>
  <si>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</si>
  <si>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</si>
  <si>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</si>
  <si>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</si>
  <si>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</si>
  <si>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</si>
  <si>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</si>
  <si>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</si>
  <si>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</si>
  <si>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</si>
  <si>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</si>
  <si>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</si>
  <si>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</si>
  <si>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</si>
  <si>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</si>
  <si>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</si>
  <si>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</si>
  <si>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</si>
  <si>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</si>
  <si>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</si>
  <si>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</si>
  <si>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</si>
  <si>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</si>
  <si>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</si>
  <si>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</si>
  <si>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</si>
  <si>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</si>
  <si>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</si>
  <si>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</si>
  <si>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</si>
  <si>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</si>
  <si>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</si>
  <si>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</si>
  <si>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</si>
  <si>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</si>
  <si>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</si>
  <si>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</si>
  <si>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</si>
  <si>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</si>
  <si>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</si>
  <si>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</si>
  <si>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</si>
  <si>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</si>
  <si>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</si>
  <si>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</si>
  <si>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</si>
  <si>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</si>
  <si>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</si>
  <si>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</si>
  <si>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</si>
  <si>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</si>
  <si>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</si>
  <si>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</si>
  <si>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</si>
  <si>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</si>
  <si>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</si>
  <si>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</si>
  <si>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</si>
  <si>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</si>
  <si>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</si>
  <si>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</si>
  <si>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</si>
  <si>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</si>
  <si>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</si>
  <si>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</si>
  <si>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</si>
  <si>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</si>
  <si>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</si>
  <si>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</si>
  <si>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</si>
  <si>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</si>
  <si>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</si>
  <si>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</si>
  <si>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</si>
  <si>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</si>
  <si>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</si>
  <si>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</si>
  <si>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</si>
  <si>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</si>
  <si>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</si>
  <si>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</si>
  <si>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</si>
  <si>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</si>
  <si>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</si>
  <si>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</si>
  <si>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</si>
  <si>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</si>
  <si>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</si>
  <si>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</si>
  <si>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</si>
  <si>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</si>
  <si>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</si>
  <si>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</si>
  <si>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</si>
  <si>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</si>
  <si>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</si>
  <si>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</si>
  <si>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</si>
  <si>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</si>
  <si>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</si>
  <si>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</si>
  <si>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</si>
  <si>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</si>
  <si>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</si>
  <si>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</si>
  <si>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</si>
  <si>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</si>
  <si>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</si>
  <si>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</si>
  <si>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</si>
  <si>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</si>
  <si>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</si>
  <si>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</si>
  <si>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</si>
  <si>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</si>
  <si>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</si>
  <si>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</si>
  <si>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</si>
  <si>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</si>
  <si>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</si>
  <si>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</si>
  <si>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</si>
  <si>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</si>
  <si>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</si>
  <si>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</si>
  <si>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</si>
  <si>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</si>
  <si>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</si>
  <si>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</si>
  <si>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</si>
  <si>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</si>
  <si>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</si>
  <si>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</si>
  <si>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</si>
  <si>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</si>
  <si>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</si>
  <si>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</si>
  <si>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</si>
  <si>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</si>
  <si>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</si>
  <si>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</si>
  <si>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</si>
  <si>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</si>
  <si>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</si>
  <si>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</si>
  <si>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</si>
  <si>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</si>
  <si>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</si>
  <si>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</si>
  <si>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</si>
  <si>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</si>
  <si>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</si>
  <si>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</si>
  <si>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</si>
  <si>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</si>
  <si>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</si>
  <si>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</si>
  <si>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</si>
  <si>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</si>
  <si>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</si>
  <si>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</si>
  <si>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</si>
  <si>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</si>
  <si>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</si>
  <si>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</si>
  <si>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</si>
  <si>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</si>
  <si>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</si>
  <si>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</si>
  <si>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</si>
  <si>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</si>
  <si>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</si>
  <si>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</si>
  <si>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</si>
  <si>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</si>
  <si>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</si>
  <si>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</si>
  <si>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</si>
  <si>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</si>
  <si>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</si>
  <si>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</si>
  <si>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</si>
  <si>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</si>
  <si>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</si>
  <si>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</si>
  <si>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</si>
  <si>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</si>
  <si>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</si>
  <si>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</si>
  <si>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</si>
  <si>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</si>
  <si>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</si>
  <si>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</si>
  <si>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</si>
  <si>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</si>
  <si>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</si>
  <si>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</si>
  <si>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</si>
  <si>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</si>
  <si>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</si>
  <si>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</si>
  <si>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</si>
  <si>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</si>
  <si>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</si>
  <si>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</si>
  <si>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</si>
  <si>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</si>
  <si>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</si>
  <si>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</si>
  <si>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</si>
  <si>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</si>
  <si>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</si>
  <si>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</si>
  <si>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</si>
  <si>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</si>
  <si>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</si>
  <si>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</si>
  <si>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</si>
  <si>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</si>
  <si>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</si>
  <si>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</si>
  <si>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</si>
  <si>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</si>
  <si>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</si>
  <si>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</si>
  <si>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</si>
  <si>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</si>
  <si>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</si>
  <si>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</si>
  <si>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</si>
  <si>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</si>
  <si>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</si>
  <si>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</si>
  <si>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</si>
  <si>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</si>
  <si>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</si>
  <si>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</si>
  <si>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</si>
  <si>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</si>
  <si>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</si>
  <si>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</si>
  <si>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</si>
  <si>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</si>
  <si>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</si>
  <si>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</si>
  <si>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</si>
  <si>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</si>
  <si>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</si>
  <si>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</si>
  <si>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</si>
  <si>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</si>
  <si>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</si>
  <si>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</si>
  <si>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</si>
  <si>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</si>
  <si>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</si>
  <si>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</si>
  <si>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</si>
  <si>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</si>
  <si>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</si>
  <si>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</si>
  <si>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</si>
  <si>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</si>
  <si>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</si>
  <si>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</si>
  <si>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</si>
  <si>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</si>
  <si>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</si>
  <si>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</si>
  <si>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</si>
  <si>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</si>
  <si>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</si>
  <si>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</si>
  <si>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</si>
  <si>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</si>
  <si>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</si>
  <si>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</si>
  <si>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</si>
  <si>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</si>
  <si>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</si>
  <si>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</si>
  <si>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</si>
  <si>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</si>
  <si>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</si>
  <si>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</si>
  <si>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</si>
  <si>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</si>
  <si>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</si>
  <si>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</si>
  <si>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</si>
  <si>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</si>
  <si>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</si>
  <si>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</si>
  <si>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</si>
  <si>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</si>
  <si>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</si>
  <si>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</si>
  <si>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</si>
  <si>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</si>
  <si>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</si>
  <si>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</si>
  <si>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</si>
  <si>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</si>
  <si>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</si>
  <si>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</si>
  <si>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</si>
  <si>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</si>
  <si>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</si>
  <si>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</si>
  <si>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</si>
  <si>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</si>
  <si>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</si>
  <si>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</si>
  <si>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</si>
  <si>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</si>
  <si>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</si>
  <si>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</si>
  <si>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</si>
  <si>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</si>
  <si>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</si>
  <si>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</si>
  <si>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</si>
  <si>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</si>
  <si>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</si>
  <si>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</si>
  <si>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</si>
  <si>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</si>
  <si>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</si>
  <si>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</si>
  <si>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</si>
  <si>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</si>
  <si>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</si>
  <si>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</si>
  <si>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</si>
  <si>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</si>
  <si>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</si>
  <si>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</si>
  <si>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</si>
  <si>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</si>
  <si>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</si>
  <si>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</si>
  <si>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</si>
  <si>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</si>
  <si>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</si>
  <si>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</si>
  <si>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</si>
  <si>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</si>
  <si>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</si>
  <si>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</si>
  <si>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</si>
  <si>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</si>
  <si>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</si>
  <si>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</si>
  <si>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</si>
  <si>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</si>
  <si>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</si>
  <si>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</si>
  <si>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</si>
  <si>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</si>
  <si>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</si>
  <si>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</si>
  <si>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</si>
  <si>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</si>
  <si>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</si>
  <si>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</si>
  <si>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</si>
  <si>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</si>
  <si>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</si>
  <si>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</si>
  <si>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</si>
  <si>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</si>
  <si>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</si>
  <si>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</si>
  <si>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</si>
  <si>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</si>
  <si>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</si>
  <si>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</si>
  <si>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</si>
  <si>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</si>
  <si>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</si>
  <si>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</si>
  <si>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</si>
  <si>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</si>
  <si>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</si>
  <si>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</si>
  <si>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</si>
  <si>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</si>
  <si>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</si>
  <si>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</si>
  <si>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</si>
  <si>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</si>
  <si>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</si>
  <si>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</si>
  <si>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</si>
  <si>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</si>
  <si>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</si>
  <si>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</si>
  <si>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</si>
  <si>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</si>
  <si>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</si>
  <si>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</si>
  <si>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</si>
  <si>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</si>
  <si>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</si>
  <si>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</si>
  <si>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</si>
  <si>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</si>
  <si>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</si>
  <si>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</si>
  <si>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</si>
  <si>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</si>
  <si>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</si>
  <si>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</si>
  <si>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</si>
  <si>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</si>
  <si>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</si>
  <si>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</si>
  <si>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</si>
  <si>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</si>
  <si>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</si>
  <si>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</si>
  <si>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</si>
  <si>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</si>
  <si>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</si>
  <si>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</si>
  <si>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</si>
  <si>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</si>
  <si>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</si>
  <si>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</si>
  <si>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</si>
  <si>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</si>
  <si>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</si>
  <si>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</si>
  <si>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</si>
  <si>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</si>
  <si>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</si>
  <si>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</si>
  <si>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</si>
  <si>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</si>
  <si>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</si>
  <si>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</si>
  <si>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</si>
  <si>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</si>
  <si>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</si>
  <si>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</si>
  <si>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</si>
  <si>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</si>
  <si>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</si>
  <si>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</si>
  <si>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</si>
  <si>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</si>
  <si>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</si>
  <si>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</si>
  <si>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</si>
  <si>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</si>
  <si>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</si>
  <si>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</si>
  <si>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</si>
  <si>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</si>
  <si>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</si>
  <si>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</si>
  <si>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</si>
  <si>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</si>
  <si>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</si>
  <si>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</si>
  <si>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</si>
  <si>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</si>
  <si>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</si>
  <si>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</si>
  <si>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</si>
  <si>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</si>
  <si>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</si>
  <si>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</si>
  <si>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</si>
  <si>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</si>
  <si>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</si>
  <si>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</si>
  <si>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</si>
  <si>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</si>
  <si>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</si>
  <si>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</si>
  <si>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</si>
  <si>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</si>
  <si>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</si>
  <si>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</si>
  <si>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</si>
  <si>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</si>
  <si>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</si>
  <si>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</si>
  <si>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</si>
  <si>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</si>
  <si>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</si>
  <si>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</si>
  <si>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</si>
  <si>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</si>
  <si>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</si>
  <si>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</si>
  <si>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</si>
  <si>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</si>
  <si>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</si>
  <si>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</si>
  <si>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</si>
  <si>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</si>
  <si>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</si>
  <si>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</si>
  <si>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</si>
  <si>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</si>
  <si>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</si>
  <si>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</si>
  <si>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</si>
  <si>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</si>
  <si>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</si>
  <si>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</si>
  <si>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</si>
  <si>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</si>
  <si>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</si>
  <si>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</si>
  <si>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</si>
  <si>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</si>
  <si>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</si>
  <si>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</si>
  <si>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</si>
  <si>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</si>
  <si>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</si>
  <si>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</si>
  <si>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</si>
  <si>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</si>
  <si>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</si>
  <si>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</si>
  <si>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</si>
  <si>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</si>
  <si>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</si>
  <si>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</si>
  <si>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</si>
  <si>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</si>
  <si>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</si>
  <si>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</si>
  <si>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</si>
  <si>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</si>
  <si>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</si>
  <si>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</si>
  <si>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</si>
  <si>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</si>
  <si>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</si>
  <si>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</si>
  <si>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</si>
  <si>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</si>
  <si>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</si>
  <si>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</si>
  <si>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</si>
  <si>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</si>
  <si>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</si>
  <si>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</si>
  <si>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</si>
  <si>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</si>
  <si>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</si>
  <si>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</si>
  <si>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</si>
  <si>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</si>
  <si>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</si>
  <si>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</si>
  <si>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</si>
  <si>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</si>
  <si>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</si>
  <si>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</si>
  <si>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</si>
  <si>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</si>
  <si>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</si>
  <si>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</si>
  <si>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</si>
  <si>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</si>
  <si>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</si>
  <si>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</si>
  <si>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</si>
  <si>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</si>
  <si>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</si>
  <si>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</si>
  <si>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</si>
  <si>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</si>
  <si>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</si>
  <si>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</si>
  <si>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</si>
  <si>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</si>
  <si>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</si>
  <si>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</si>
  <si>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</si>
  <si>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</si>
  <si>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</si>
  <si>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</si>
  <si>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</si>
  <si>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</si>
  <si>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</si>
  <si>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</si>
  <si>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</si>
  <si>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</si>
  <si>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</si>
  <si>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</si>
  <si>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</si>
  <si>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</si>
  <si>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</si>
  <si>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</si>
  <si>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</si>
  <si>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</si>
  <si>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</si>
  <si>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</si>
  <si>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</si>
  <si>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</si>
  <si>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</si>
  <si>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</si>
  <si>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</si>
  <si>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</si>
  <si>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</si>
  <si>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</si>
  <si>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</si>
  <si>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</si>
  <si>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</si>
  <si>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</si>
  <si>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</si>
  <si>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</si>
  <si>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</si>
  <si>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</si>
  <si>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</si>
  <si>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</si>
  <si>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</si>
  <si>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</si>
  <si>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</si>
  <si>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</si>
  <si>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</si>
  <si>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</si>
  <si>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</si>
  <si>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</si>
  <si>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</si>
  <si>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</si>
  <si>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</si>
  <si>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</si>
  <si>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</si>
  <si>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</si>
  <si>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</si>
  <si>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</si>
  <si>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</si>
  <si>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</si>
  <si>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</si>
  <si>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</si>
  <si>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</si>
  <si>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</si>
  <si>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</si>
  <si>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</si>
  <si>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</si>
  <si>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</si>
  <si>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</si>
  <si>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</si>
  <si>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</si>
  <si>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</si>
  <si>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</si>
  <si>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</si>
  <si>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</si>
  <si>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</si>
  <si>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</si>
  <si>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</si>
  <si>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</si>
  <si>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</si>
  <si>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</si>
  <si>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</si>
  <si>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</si>
  <si>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</si>
  <si>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</si>
  <si>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</si>
  <si>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</si>
  <si>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</si>
  <si>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</si>
  <si>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</si>
  <si>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</si>
  <si>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</si>
  <si>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</si>
  <si>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</si>
  <si>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</si>
  <si>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</si>
  <si>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</si>
  <si>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</si>
  <si>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</si>
  <si>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</si>
  <si>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</si>
  <si>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</si>
  <si>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</si>
  <si>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</si>
  <si>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</si>
  <si>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</si>
  <si>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</si>
  <si>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</si>
  <si>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</si>
  <si>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</si>
  <si>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</si>
  <si>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</si>
  <si>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</si>
  <si>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</si>
  <si>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</si>
  <si>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</si>
  <si>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</si>
  <si>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</si>
  <si>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</si>
  <si>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</si>
  <si>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</si>
  <si>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</si>
  <si>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</si>
  <si>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</si>
  <si>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</si>
  <si>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</si>
  <si>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</si>
  <si>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</si>
  <si>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</si>
  <si>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</si>
  <si>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</si>
  <si>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</si>
  <si>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</si>
  <si>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</si>
  <si>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</si>
  <si>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</si>
  <si>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</si>
  <si>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</si>
  <si>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</si>
  <si>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</si>
  <si>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</si>
  <si>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</si>
  <si>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</si>
  <si>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</si>
  <si>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</si>
  <si>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</si>
  <si>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</si>
  <si>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</si>
  <si>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</si>
  <si>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</si>
  <si>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</si>
  <si>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</si>
  <si>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</si>
  <si>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</si>
  <si>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</si>
  <si>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</si>
  <si>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</si>
  <si>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</si>
  <si>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</si>
  <si>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</si>
  <si>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</si>
  <si>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</si>
  <si>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</si>
  <si>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</si>
  <si>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</si>
  <si>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</si>
  <si>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</si>
  <si>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</si>
  <si>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</si>
  <si>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</si>
  <si>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</si>
  <si>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</si>
  <si>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</si>
  <si>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</si>
  <si>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</si>
  <si>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</si>
  <si>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</si>
  <si>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</si>
  <si>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</si>
  <si>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</si>
  <si>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</si>
  <si>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</si>
  <si>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</si>
  <si>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</si>
  <si>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</si>
  <si>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</si>
  <si>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</si>
  <si>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</si>
  <si>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</si>
  <si>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</si>
  <si>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</si>
  <si>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</si>
  <si>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</si>
  <si>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</si>
  <si>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</si>
  <si>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</si>
  <si>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</si>
  <si>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</si>
  <si>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</si>
  <si>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</si>
  <si>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</si>
  <si>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</si>
  <si>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</si>
  <si>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</si>
  <si>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</si>
  <si>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</si>
  <si>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</si>
  <si>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</si>
  <si>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</si>
  <si>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</si>
  <si>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</si>
  <si>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</si>
  <si>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</si>
  <si>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</si>
  <si>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</si>
  <si>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</si>
  <si>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</si>
  <si>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</si>
  <si>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</si>
  <si>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</si>
  <si>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</si>
  <si>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</si>
  <si>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</si>
  <si>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</si>
  <si>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</si>
  <si>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</si>
  <si>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</si>
  <si>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</si>
  <si>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</si>
  <si>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</si>
  <si>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</si>
  <si>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</si>
  <si>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</si>
  <si>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</si>
  <si>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</si>
  <si>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</si>
  <si>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</si>
  <si>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</si>
  <si>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</si>
  <si>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</si>
  <si>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</si>
  <si>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</si>
  <si>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</si>
  <si>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</si>
  <si>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</si>
  <si>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</si>
  <si>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</si>
  <si>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</si>
  <si>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</si>
  <si>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</si>
  <si>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</si>
  <si>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</si>
  <si>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</si>
  <si>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</si>
  <si>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</si>
  <si>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</si>
  <si>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</si>
  <si>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</si>
  <si>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</si>
  <si>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</si>
  <si>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</si>
  <si>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</si>
  <si>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</si>
  <si>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</si>
  <si>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</si>
  <si>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</si>
  <si>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</si>
  <si>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</si>
  <si>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</si>
  <si>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</si>
  <si>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</si>
  <si>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</si>
  <si>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</si>
  <si>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</si>
  <si>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</si>
  <si>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</si>
  <si>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</si>
  <si>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</si>
  <si>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</si>
  <si>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</si>
  <si>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</si>
  <si>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</si>
  <si>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</si>
  <si>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</si>
  <si>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</si>
  <si>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</si>
  <si>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</si>
  <si>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</si>
  <si>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</si>
  <si>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</si>
  <si>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</si>
  <si>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</si>
  <si>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</si>
  <si>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</si>
  <si>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</si>
  <si>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</si>
  <si>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</si>
  <si>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</si>
  <si>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</si>
  <si>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</si>
  <si>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</si>
  <si>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</si>
  <si>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</si>
  <si>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</si>
  <si>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</si>
  <si>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</si>
  <si>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</si>
  <si>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</si>
  <si>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</si>
  <si>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</si>
  <si>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</si>
  <si>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</si>
  <si>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</si>
  <si>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</si>
  <si>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</si>
  <si>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</si>
  <si>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</si>
  <si>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</si>
  <si>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</si>
  <si>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</si>
  <si>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</si>
  <si>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</si>
  <si>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</si>
  <si>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</si>
  <si>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</si>
  <si>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</si>
  <si>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</si>
  <si>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</si>
  <si>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</si>
  <si>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</si>
  <si>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</si>
  <si>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</si>
  <si>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</si>
  <si>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</si>
  <si>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</si>
  <si>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</si>
  <si>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</si>
  <si>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</si>
  <si>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</si>
  <si>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</si>
  <si>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</si>
  <si>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</si>
  <si>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</si>
  <si>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</si>
  <si>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</si>
  <si>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</si>
  <si>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</si>
  <si>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</si>
  <si>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</si>
  <si>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</si>
  <si>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</si>
  <si>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</si>
  <si>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</si>
  <si>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</si>
  <si>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</si>
  <si>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</si>
  <si>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</si>
  <si>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</si>
  <si>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</si>
  <si>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</si>
  <si>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</si>
  <si>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</si>
  <si>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</si>
  <si>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</si>
  <si>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</si>
  <si>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</si>
  <si>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</si>
  <si>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</si>
  <si>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</si>
  <si>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</si>
  <si>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</si>
  <si>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</si>
  <si>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</si>
  <si>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</si>
  <si>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</si>
  <si>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</si>
  <si>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</si>
  <si>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</si>
  <si>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</si>
  <si>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</si>
  <si>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</si>
  <si>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</si>
  <si>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</si>
  <si>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</si>
  <si>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</si>
  <si>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</si>
  <si>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</si>
  <si>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</si>
  <si>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</si>
  <si>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</si>
  <si>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</si>
  <si>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</si>
  <si>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</si>
  <si>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</si>
  <si>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</si>
  <si>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</si>
  <si>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</si>
  <si>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</si>
  <si>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</si>
  <si>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</si>
  <si>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</si>
  <si>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</si>
  <si>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</si>
  <si>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</si>
  <si>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</si>
  <si>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</si>
  <si>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</si>
  <si>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</si>
  <si>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</si>
  <si>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</si>
  <si>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</si>
  <si>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</si>
  <si>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</si>
  <si>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</si>
  <si>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</si>
  <si>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</si>
  <si>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</si>
  <si>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</si>
  <si>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</si>
  <si>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</si>
  <si>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</si>
  <si>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</si>
  <si>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</si>
  <si>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</si>
  <si>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</si>
  <si>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</si>
  <si>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</si>
  <si>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</si>
  <si>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</si>
  <si>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</si>
  <si>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</si>
  <si>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</si>
  <si>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</si>
  <si>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</si>
  <si>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</si>
  <si>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</si>
  <si>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</si>
  <si>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</si>
  <si>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</si>
  <si>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</si>
  <si>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</si>
  <si>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</si>
  <si>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</si>
  <si>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</si>
  <si>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</si>
  <si>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</si>
  <si>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</si>
  <si>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</si>
  <si>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</si>
  <si>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</si>
  <si>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</si>
  <si>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</si>
  <si>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</si>
  <si>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</si>
  <si>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</si>
  <si>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</si>
  <si>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</si>
  <si>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</si>
  <si>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</si>
  <si>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</si>
  <si>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</si>
  <si>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</si>
  <si>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</si>
  <si>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</si>
  <si>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</si>
  <si>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</si>
  <si>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</si>
  <si>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</si>
  <si>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</si>
  <si>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</si>
  <si>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</si>
  <si>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</si>
  <si>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</si>
  <si>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</si>
  <si>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</si>
  <si>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</si>
  <si>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</si>
  <si>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</si>
  <si>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</si>
  <si>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</si>
  <si>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</si>
  <si>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</si>
  <si>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</si>
  <si>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</si>
  <si>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</si>
  <si>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</si>
  <si>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</si>
  <si>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</si>
  <si>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</si>
  <si>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</si>
  <si>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</si>
  <si>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</si>
  <si>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</si>
  <si>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</si>
  <si>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</si>
  <si>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</si>
  <si>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</si>
  <si>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</si>
  <si>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</si>
  <si>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</si>
  <si>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</si>
  <si>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</si>
  <si>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</si>
  <si>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</si>
  <si>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</si>
  <si>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</si>
  <si>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</si>
  <si>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</si>
  <si>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</si>
  <si>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</si>
  <si>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</si>
  <si>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</si>
  <si>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</si>
  <si>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</si>
  <si>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</si>
  <si>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</si>
  <si>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</si>
  <si>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</si>
  <si>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</si>
  <si>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</si>
  <si>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</si>
  <si>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</si>
  <si>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</si>
  <si>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</si>
  <si>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</si>
  <si>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</si>
  <si>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</si>
  <si>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</si>
  <si>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</si>
  <si>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</si>
  <si>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</si>
  <si>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</si>
  <si>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</si>
  <si>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</si>
  <si>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</si>
  <si>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</si>
  <si>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</si>
  <si>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</si>
  <si>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</si>
  <si>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</si>
  <si>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</si>
  <si>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</si>
  <si>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</si>
  <si>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</si>
  <si>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</si>
  <si>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</si>
  <si>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</si>
  <si>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</si>
  <si>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</si>
  <si>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</si>
  <si>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</si>
  <si>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</si>
  <si>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</si>
  <si>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</si>
  <si>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</si>
  <si>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</si>
  <si>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</si>
  <si>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</si>
  <si>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</si>
  <si>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</si>
  <si>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</si>
  <si>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</si>
  <si>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</si>
  <si>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</si>
  <si>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</si>
  <si>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</si>
  <si>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</si>
  <si>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</si>
  <si>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</si>
  <si>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</si>
  <si>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</si>
  <si>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</si>
  <si>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</si>
  <si>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</si>
  <si>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</si>
  <si>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</si>
  <si>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</si>
  <si>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</si>
  <si>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</si>
  <si>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</si>
  <si>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</si>
  <si>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</si>
  <si>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</si>
  <si>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</si>
  <si>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</si>
  <si>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</si>
  <si>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</si>
  <si>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</si>
  <si>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</si>
  <si>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</si>
  <si>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</si>
  <si>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</si>
  <si>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</si>
  <si>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</si>
  <si>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</si>
  <si>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</si>
  <si>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</si>
  <si>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</si>
  <si>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</si>
  <si>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</si>
  <si>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</si>
  <si>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</si>
  <si>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</si>
  <si>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</si>
  <si>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</si>
  <si>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</si>
  <si>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</si>
  <si>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</si>
  <si>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</si>
  <si>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</si>
  <si>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</si>
  <si>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</si>
  <si>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</si>
  <si>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</si>
  <si>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</si>
  <si>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</si>
  <si>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</si>
  <si>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</si>
  <si>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</si>
  <si>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</si>
  <si>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</si>
  <si>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</si>
  <si>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</si>
  <si>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</si>
  <si>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</si>
  <si>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</si>
  <si>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</si>
  <si>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</si>
  <si>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</si>
  <si>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</si>
  <si>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</si>
  <si>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</si>
  <si>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</si>
  <si>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</si>
  <si>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</si>
  <si>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</si>
  <si>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</si>
  <si>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</si>
  <si>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68-26-2016-310</t>
  </si>
  <si>
    <t>2021-52-10001416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</si>
</sst>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110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110</v>
      </c>
      <c r="J20" s="149" t="s">
        <v>775</v>
      </c>
      <c r="K20" s="150">
        <v>945758858</v>
      </c>
      <c r="L20" s="151"/>
      <c r="M20" s="151">
        <v>44561</v>
      </c>
      <c r="N20" s="134">
        <f>+(M20-L20)/30</f>
        <v>1485.3666666666666</v>
      </c>
      <c r="O20" s="137"/>
      <c r="U20" s="133"/>
      <c r="V20" s="105">
        <f ca="1">NOW()</f>
        <v>44194.98943090278</v>
      </c>
      <c r="W20" s="105">
        <f ca="1">NOW()</f>
        <v>44194.98943090278</v>
      </c>
    </row>
    <row r="21" spans="1:23" ht="30" customHeight="1" outlineLevel="1" x14ac:dyDescent="0.25">
      <c r="A21" s="9"/>
      <c r="B21" s="71"/>
      <c r="C21" s="5"/>
      <c r="D21" s="5"/>
      <c r="E21" s="5"/>
      <c r="F21" s="5"/>
      <c r="G21" s="5"/>
      <c r="H21" s="70"/>
      <c r="I21" s="148" t="s">
        <v>110</v>
      </c>
      <c r="J21" s="149" t="s">
        <v>793</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110</v>
      </c>
      <c r="J22" s="149" t="s">
        <v>243</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120" t="s">
        <v>2695</v>
      </c>
      <c r="E65" s="144">
        <v>42397</v>
      </c>
      <c r="F65" s="144">
        <v>42719</v>
      </c>
      <c r="G65" s="159">
        <f t="shared" si="3"/>
        <v>10.733333333333333</v>
      </c>
      <c r="H65" s="118" t="s">
        <v>2688</v>
      </c>
      <c r="I65" s="63" t="s">
        <v>887</v>
      </c>
      <c r="J65" s="63" t="s">
        <v>893</v>
      </c>
      <c r="K65" s="122">
        <v>710622037</v>
      </c>
      <c r="L65" s="65" t="s">
        <v>1148</v>
      </c>
      <c r="M65" s="67">
        <v>1</v>
      </c>
      <c r="N65" s="65" t="s">
        <v>27</v>
      </c>
      <c r="O65" s="123" t="s">
        <v>1148</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848</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844</v>
      </c>
      <c r="K67" s="66">
        <v>4212537336</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824</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838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845</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861</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18916122.918858003</v>
      </c>
      <c r="F185" s="92"/>
      <c r="G185" s="93"/>
      <c r="H185" s="88"/>
      <c r="I185" s="90" t="s">
        <v>2627</v>
      </c>
      <c r="J185" s="165">
        <f>+SUM(M179:M183)</f>
        <v>0.02</v>
      </c>
      <c r="K185" s="235" t="s">
        <v>2628</v>
      </c>
      <c r="L185" s="235"/>
      <c r="M185" s="94">
        <f>+J185*(SUM(K20:K35))</f>
        <v>18915177.16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