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CESAR\2021-20-1000067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<sst xmlns="http://schemas.openxmlformats.org/spreadsheetml/2006/main" count="3316" uniqueCount="2724">
  <si>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</si>
  <si>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</si>
  <si>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</si>
  <si>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</si>
  <si>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</si>
  <si>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</si>
  <si>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</si>
  <si>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</si>
  <si>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</si>
  <si>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</si>
  <si>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</si>
  <si>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</si>
  <si>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</si>
  <si>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</si>
  <si>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</si>
  <si>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</si>
  <si>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</si>
  <si>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</si>
  <si>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</si>
  <si>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</si>
  <si>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</si>
  <si>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</si>
  <si>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</si>
  <si>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</si>
  <si>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</si>
  <si>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</si>
  <si>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</si>
  <si>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</si>
  <si>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</si>
  <si>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</si>
  <si>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</si>
  <si>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</si>
  <si>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</si>
  <si>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</si>
  <si>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</si>
  <si>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</si>
  <si>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</si>
  <si>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</si>
  <si>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</si>
  <si>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</si>
  <si>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</si>
  <si>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</si>
  <si>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</si>
  <si>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</si>
  <si>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</si>
  <si>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</si>
  <si>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</si>
  <si>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</si>
  <si>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</si>
  <si>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</si>
  <si>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</si>
  <si>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</si>
  <si>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</si>
  <si>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</si>
  <si>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</si>
  <si>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</si>
  <si>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</si>
  <si>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</si>
  <si>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</si>
  <si>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</si>
  <si>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</si>
  <si>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</si>
  <si>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</si>
  <si>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</si>
  <si>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</si>
  <si>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</si>
  <si>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</si>
  <si>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</si>
  <si>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</si>
  <si>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</si>
  <si>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</si>
  <si>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</si>
  <si>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</si>
  <si>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</si>
  <si>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</si>
  <si>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</si>
  <si>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</si>
  <si>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</si>
  <si>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</si>
  <si>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</si>
  <si>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</si>
  <si>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</si>
  <si>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</si>
  <si>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</si>
  <si>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</si>
  <si>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</si>
  <si>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</si>
  <si>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</si>
  <si>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</si>
  <si>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</si>
  <si>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</si>
  <si>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</si>
  <si>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</si>
  <si>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</si>
  <si>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</si>
  <si>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</si>
  <si>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</si>
  <si>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</si>
  <si>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</si>
  <si>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</si>
  <si>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</si>
  <si>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</si>
  <si>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</si>
  <si>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</si>
  <si>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</si>
  <si>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</si>
  <si>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</si>
  <si>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</si>
  <si>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</si>
  <si>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</si>
  <si>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</si>
  <si>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</si>
  <si>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</si>
  <si>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</si>
  <si>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</si>
  <si>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</si>
  <si>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</si>
  <si>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</si>
  <si>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</si>
  <si>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</si>
  <si>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</si>
  <si>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</si>
  <si>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</si>
  <si>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</si>
  <si>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</si>
  <si>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</si>
  <si>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</si>
  <si>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</si>
  <si>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</si>
  <si>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</si>
  <si>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</si>
  <si>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</si>
  <si>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</si>
  <si>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</si>
  <si>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</si>
  <si>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</si>
  <si>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</si>
  <si>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</si>
  <si>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</si>
  <si>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</si>
  <si>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</si>
  <si>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</si>
  <si>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</si>
  <si>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</si>
  <si>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</si>
  <si>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</si>
  <si>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</si>
  <si>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</si>
  <si>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</si>
  <si>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</si>
  <si>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</si>
  <si>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</si>
  <si>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</si>
  <si>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</si>
  <si>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</si>
  <si>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</si>
  <si>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</si>
  <si>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</si>
  <si>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</si>
  <si>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</si>
  <si>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</si>
  <si>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</si>
  <si>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</si>
  <si>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</si>
  <si>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</si>
  <si>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</si>
  <si>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</si>
  <si>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</si>
  <si>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</si>
  <si>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</si>
  <si>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</si>
  <si>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</si>
  <si>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</si>
  <si>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</si>
  <si>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</si>
  <si>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</si>
  <si>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</si>
  <si>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</si>
  <si>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</si>
  <si>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</si>
  <si>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</si>
  <si>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</si>
  <si>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</si>
  <si>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</si>
  <si>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</si>
  <si>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</si>
  <si>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</si>
  <si>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</si>
  <si>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</si>
  <si>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</si>
  <si>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</si>
  <si>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</si>
  <si>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</si>
  <si>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</si>
  <si>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</si>
  <si>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</si>
  <si>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</si>
  <si>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</si>
  <si>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</si>
  <si>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</si>
  <si>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</si>
  <si>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</si>
  <si>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</si>
  <si>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</si>
  <si>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</si>
  <si>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</si>
  <si>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</si>
  <si>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</si>
  <si>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</si>
  <si>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</si>
  <si>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</si>
  <si>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</si>
  <si>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</si>
  <si>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</si>
  <si>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</si>
  <si>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</si>
  <si>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</si>
  <si>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</si>
  <si>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</si>
  <si>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</si>
  <si>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</si>
  <si>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</si>
  <si>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</si>
  <si>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</si>
  <si>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</si>
  <si>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</si>
  <si>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</si>
  <si>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</si>
  <si>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</si>
  <si>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</si>
  <si>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</si>
  <si>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</si>
  <si>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</si>
  <si>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</si>
  <si>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</si>
  <si>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</si>
  <si>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</si>
  <si>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</si>
  <si>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</si>
  <si>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</si>
  <si>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</si>
  <si>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</si>
  <si>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</si>
  <si>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</si>
  <si>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</si>
  <si>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</si>
  <si>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</si>
  <si>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</si>
  <si>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</si>
  <si>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</si>
  <si>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</si>
  <si>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</si>
  <si>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</si>
  <si>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</si>
  <si>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</si>
  <si>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</si>
  <si>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</si>
  <si>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</si>
  <si>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</si>
  <si>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</si>
  <si>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</si>
  <si>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</si>
  <si>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</si>
  <si>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</si>
  <si>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</si>
  <si>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</si>
  <si>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</si>
  <si>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</si>
  <si>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</si>
  <si>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</si>
  <si>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</si>
  <si>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</si>
  <si>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</si>
  <si>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</si>
  <si>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</si>
  <si>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</si>
  <si>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</si>
  <si>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</si>
  <si>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</si>
  <si>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</si>
  <si>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</si>
  <si>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</si>
  <si>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</si>
  <si>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</si>
  <si>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</si>
  <si>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</si>
  <si>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</si>
  <si>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</si>
  <si>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</si>
  <si>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</si>
  <si>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</si>
  <si>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</si>
  <si>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</si>
  <si>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</si>
  <si>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</si>
  <si>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</si>
  <si>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</si>
  <si>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</si>
  <si>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</si>
  <si>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</si>
  <si>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</si>
  <si>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</si>
  <si>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</si>
  <si>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</si>
  <si>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</si>
  <si>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</si>
  <si>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</si>
  <si>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</si>
  <si>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</si>
  <si>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</si>
  <si>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</si>
  <si>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</si>
  <si>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</si>
  <si>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</si>
  <si>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</si>
  <si>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</si>
  <si>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</si>
  <si>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</si>
  <si>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</si>
  <si>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</si>
  <si>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</si>
  <si>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</si>
  <si>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</si>
  <si>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</si>
  <si>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</si>
  <si>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</si>
  <si>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</si>
  <si>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</si>
  <si>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</si>
  <si>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</si>
  <si>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</si>
  <si>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</si>
  <si>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</si>
  <si>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</si>
  <si>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</si>
  <si>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</si>
  <si>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</si>
  <si>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</si>
  <si>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</si>
  <si>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</si>
  <si>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</si>
  <si>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</si>
  <si>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</si>
  <si>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</si>
  <si>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</si>
  <si>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</si>
  <si>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</si>
  <si>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</si>
  <si>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</si>
  <si>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</si>
  <si>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</si>
  <si>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</si>
  <si>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</si>
  <si>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</si>
  <si>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</si>
  <si>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</si>
  <si>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</si>
  <si>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</si>
  <si>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</si>
  <si>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</si>
  <si>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</si>
  <si>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</si>
  <si>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</si>
  <si>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</si>
  <si>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</si>
  <si>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</si>
  <si>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</si>
  <si>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</si>
  <si>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</si>
  <si>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</si>
  <si>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</si>
  <si>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</si>
  <si>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</si>
  <si>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</si>
  <si>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</si>
  <si>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</si>
  <si>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</si>
  <si>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</si>
  <si>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</si>
  <si>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</si>
  <si>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</si>
  <si>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</si>
  <si>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</si>
  <si>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</si>
  <si>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</si>
  <si>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</si>
  <si>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</si>
  <si>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</si>
  <si>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</si>
  <si>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</si>
  <si>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</si>
  <si>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</si>
  <si>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</si>
  <si>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</si>
  <si>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</si>
  <si>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</si>
  <si>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</si>
  <si>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</si>
  <si>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</si>
  <si>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</si>
  <si>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</si>
  <si>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</si>
  <si>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</si>
  <si>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</si>
  <si>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</si>
  <si>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</si>
  <si>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</si>
  <si>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</si>
  <si>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</si>
  <si>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</si>
  <si>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</si>
  <si>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</si>
  <si>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</si>
  <si>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</si>
  <si>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</si>
  <si>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</si>
  <si>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</si>
  <si>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</si>
  <si>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</si>
  <si>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</si>
  <si>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</si>
  <si>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</si>
  <si>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</si>
  <si>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</si>
  <si>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</si>
  <si>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</si>
  <si>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</si>
  <si>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</si>
  <si>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</si>
  <si>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</si>
  <si>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</si>
  <si>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</si>
  <si>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</si>
  <si>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</si>
  <si>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</si>
  <si>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</si>
  <si>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</si>
  <si>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</si>
  <si>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</si>
  <si>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</si>
  <si>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</si>
  <si>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</si>
  <si>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</si>
  <si>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</si>
  <si>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</si>
  <si>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</si>
  <si>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</si>
  <si>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</si>
  <si>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</si>
  <si>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</si>
  <si>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</si>
  <si>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</si>
  <si>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</si>
  <si>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</si>
  <si>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</si>
  <si>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</si>
  <si>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</si>
  <si>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</si>
  <si>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</si>
  <si>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</si>
  <si>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</si>
  <si>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</si>
  <si>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</si>
  <si>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</si>
  <si>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</si>
  <si>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</si>
  <si>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</si>
  <si>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</si>
  <si>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</si>
  <si>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</si>
  <si>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</si>
  <si>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</si>
  <si>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</si>
  <si>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</si>
  <si>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</si>
  <si>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</si>
  <si>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</si>
  <si>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</si>
  <si>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</si>
  <si>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</si>
  <si>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</si>
  <si>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</si>
  <si>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</si>
  <si>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</si>
  <si>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</si>
  <si>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</si>
  <si>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</si>
  <si>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</si>
  <si>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</si>
  <si>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</si>
  <si>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</si>
  <si>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</si>
  <si>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</si>
  <si>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</si>
  <si>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</si>
  <si>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</si>
  <si>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</si>
  <si>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</si>
  <si>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</si>
  <si>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</si>
  <si>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</si>
  <si>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</si>
  <si>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</si>
  <si>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</si>
  <si>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</si>
  <si>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</si>
  <si>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</si>
  <si>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</si>
  <si>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</si>
  <si>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</si>
  <si>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</si>
  <si>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</si>
  <si>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</si>
  <si>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</si>
  <si>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</si>
  <si>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</si>
  <si>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</si>
  <si>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</si>
  <si>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</si>
  <si>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</si>
  <si>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</si>
  <si>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</si>
  <si>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</si>
  <si>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</si>
  <si>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</si>
  <si>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</si>
  <si>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</si>
  <si>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</si>
  <si>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</si>
  <si>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</si>
  <si>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</si>
  <si>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</si>
  <si>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</si>
  <si>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</si>
  <si>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</si>
  <si>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</si>
  <si>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</si>
  <si>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</si>
  <si>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</si>
  <si>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</si>
  <si>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</si>
  <si>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</si>
  <si>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</si>
  <si>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</si>
  <si>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</si>
  <si>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</si>
  <si>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</si>
  <si>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</si>
  <si>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</si>
  <si>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</si>
  <si>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</si>
  <si>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</si>
  <si>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</si>
  <si>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</si>
  <si>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</si>
  <si>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</si>
  <si>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</si>
  <si>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</si>
  <si>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</si>
  <si>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</si>
  <si>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</si>
  <si>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</si>
  <si>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</si>
  <si>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</si>
  <si>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</si>
  <si>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</si>
  <si>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</si>
  <si>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</si>
  <si>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</si>
  <si>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</si>
  <si>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</si>
  <si>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</si>
  <si>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</si>
  <si>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</si>
  <si>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</si>
  <si>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</si>
  <si>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</si>
  <si>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</si>
  <si>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</si>
  <si>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</si>
  <si>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</si>
  <si>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</si>
  <si>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</si>
  <si>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</si>
  <si>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</si>
  <si>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</si>
  <si>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</si>
  <si>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</si>
  <si>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</si>
  <si>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</si>
  <si>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</si>
  <si>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</si>
  <si>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</si>
  <si>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</si>
  <si>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</si>
  <si>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</si>
  <si>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</si>
  <si>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</si>
  <si>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</si>
  <si>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</si>
  <si>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</si>
  <si>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</si>
  <si>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</si>
  <si>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</si>
  <si>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</si>
  <si>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</si>
  <si>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</si>
  <si>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</si>
  <si>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</si>
  <si>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</si>
  <si>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</si>
  <si>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</si>
  <si>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</si>
  <si>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</si>
  <si>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</si>
  <si>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</si>
  <si>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</si>
  <si>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</si>
  <si>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</si>
  <si>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</si>
  <si>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</si>
  <si>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</si>
  <si>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</si>
  <si>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</si>
  <si>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</si>
  <si>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</si>
  <si>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</si>
  <si>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</si>
  <si>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</si>
  <si>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</si>
  <si>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</si>
  <si>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</si>
  <si>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</si>
  <si>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</si>
  <si>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</si>
  <si>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</si>
  <si>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</si>
  <si>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</si>
  <si>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</si>
  <si>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</si>
  <si>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</si>
  <si>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</si>
  <si>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</si>
  <si>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</si>
  <si>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</si>
  <si>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</si>
  <si>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</si>
  <si>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</si>
  <si>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</si>
  <si>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</si>
  <si>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</si>
  <si>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</si>
  <si>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</si>
  <si>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</si>
  <si>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</si>
  <si>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</si>
  <si>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</si>
  <si>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</si>
  <si>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</si>
  <si>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</si>
  <si>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</si>
  <si>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</si>
  <si>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</si>
  <si>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</si>
  <si>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</si>
  <si>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</si>
  <si>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</si>
  <si>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</si>
  <si>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</si>
  <si>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</si>
  <si>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</si>
  <si>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</si>
  <si>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</si>
  <si>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</si>
  <si>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</si>
  <si>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</si>
  <si>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</si>
  <si>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</si>
  <si>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</si>
  <si>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</si>
  <si>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</si>
  <si>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</si>
  <si>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</si>
  <si>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</si>
  <si>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</si>
  <si>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</si>
  <si>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</si>
  <si>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</si>
  <si>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</si>
  <si>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</si>
  <si>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</si>
  <si>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</si>
  <si>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</si>
  <si>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</si>
  <si>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</si>
  <si>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</si>
  <si>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</si>
  <si>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</si>
  <si>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</si>
  <si>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</si>
  <si>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</si>
  <si>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</si>
  <si>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</si>
  <si>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</si>
  <si>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</si>
  <si>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</si>
  <si>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</si>
  <si>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</si>
  <si>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</si>
  <si>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</si>
  <si>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</si>
  <si>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</si>
  <si>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</si>
  <si>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</si>
  <si>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</si>
  <si>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</si>
  <si>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</si>
  <si>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</si>
  <si>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</si>
  <si>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</si>
  <si>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</si>
  <si>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</si>
  <si>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</si>
  <si>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</si>
  <si>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</si>
  <si>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</si>
  <si>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</si>
  <si>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</si>
  <si>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</si>
  <si>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</si>
  <si>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</si>
  <si>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</si>
  <si>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</si>
  <si>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</si>
  <si>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</si>
  <si>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</si>
  <si>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</si>
  <si>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</si>
  <si>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</si>
  <si>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</si>
  <si>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</si>
  <si>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</si>
  <si>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</si>
  <si>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</si>
  <si>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</si>
  <si>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</si>
  <si>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</si>
  <si>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</si>
  <si>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</si>
  <si>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</si>
  <si>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</si>
  <si>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</si>
  <si>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</si>
  <si>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</si>
  <si>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</si>
  <si>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</si>
  <si>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</si>
  <si>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</si>
  <si>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</si>
  <si>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</si>
  <si>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</si>
  <si>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</si>
  <si>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</si>
  <si>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</si>
  <si>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</si>
  <si>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</si>
  <si>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</si>
  <si>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</si>
  <si>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</si>
  <si>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</si>
  <si>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</si>
  <si>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</si>
  <si>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</si>
  <si>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</si>
  <si>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</si>
  <si>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</si>
  <si>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</si>
  <si>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</si>
  <si>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</si>
  <si>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</si>
  <si>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</si>
  <si>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</si>
  <si>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</si>
  <si>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</si>
  <si>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</si>
  <si>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</si>
  <si>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</si>
  <si>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</si>
  <si>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</si>
  <si>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</si>
  <si>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</si>
  <si>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</si>
  <si>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</si>
  <si>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</si>
  <si>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</si>
  <si>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</si>
  <si>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</si>
  <si>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</si>
  <si>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</si>
  <si>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</si>
  <si>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</si>
  <si>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</si>
  <si>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</si>
  <si>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</si>
  <si>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</si>
  <si>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</si>
  <si>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</si>
  <si>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</si>
  <si>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</si>
  <si>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</si>
  <si>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</si>
  <si>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</si>
  <si>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</si>
  <si>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</si>
  <si>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</si>
  <si>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</si>
  <si>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</si>
  <si>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</si>
  <si>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</si>
  <si>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</si>
  <si>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</si>
  <si>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</si>
  <si>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</si>
  <si>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</si>
  <si>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</si>
  <si>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</si>
  <si>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</si>
  <si>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</si>
  <si>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</si>
  <si>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</si>
  <si>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</si>
  <si>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</si>
  <si>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</si>
  <si>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</si>
  <si>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</si>
  <si>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</si>
  <si>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</si>
  <si>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</si>
  <si>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</si>
  <si>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</si>
  <si>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</si>
  <si>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</si>
  <si>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</si>
  <si>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</si>
  <si>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</si>
  <si>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</si>
  <si>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</si>
  <si>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</si>
  <si>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</si>
  <si>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</si>
  <si>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</si>
  <si>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</si>
  <si>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</si>
  <si>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</si>
  <si>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</si>
  <si>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</si>
  <si>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</si>
  <si>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</si>
  <si>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</si>
  <si>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</si>
  <si>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</si>
  <si>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</si>
  <si>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</si>
  <si>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</si>
  <si>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</si>
  <si>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</si>
  <si>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</si>
  <si>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</si>
  <si>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</si>
  <si>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</si>
  <si>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</si>
  <si>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</si>
  <si>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</si>
  <si>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</si>
  <si>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</si>
  <si>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</si>
  <si>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</si>
  <si>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</si>
  <si>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</si>
  <si>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</si>
  <si>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</si>
  <si>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</si>
  <si>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</si>
  <si>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</si>
  <si>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</si>
  <si>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</si>
  <si>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</si>
  <si>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</si>
  <si>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</si>
  <si>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</si>
  <si>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</si>
  <si>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</si>
  <si>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</si>
  <si>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</si>
  <si>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</si>
  <si>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</si>
  <si>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</si>
  <si>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</si>
  <si>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</si>
  <si>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</si>
  <si>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</si>
  <si>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</si>
  <si>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</si>
  <si>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</si>
  <si>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</si>
  <si>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</si>
  <si>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</si>
  <si>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</si>
  <si>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</si>
  <si>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</si>
  <si>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</si>
  <si>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</si>
  <si>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</si>
  <si>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</si>
  <si>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</si>
  <si>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</si>
  <si>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</si>
  <si>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</si>
  <si>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</si>
  <si>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</si>
  <si>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</si>
  <si>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</si>
  <si>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</si>
  <si>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</si>
  <si>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</si>
  <si>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</si>
  <si>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</si>
  <si>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</si>
  <si>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</si>
  <si>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</si>
  <si>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</si>
  <si>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</si>
  <si>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</si>
  <si>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</si>
  <si>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</si>
  <si>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</si>
  <si>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</si>
  <si>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</si>
  <si>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</si>
  <si>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</si>
  <si>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</si>
  <si>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</si>
  <si>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</si>
  <si>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</si>
  <si>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</si>
  <si>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</si>
  <si>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</si>
  <si>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</si>
  <si>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</si>
  <si>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</si>
  <si>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</si>
  <si>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</si>
  <si>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</si>
  <si>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</si>
  <si>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</si>
  <si>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</si>
  <si>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</si>
  <si>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</si>
  <si>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</si>
  <si>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</si>
  <si>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</si>
  <si>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</si>
  <si>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</si>
  <si>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</si>
  <si>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</si>
  <si>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</si>
  <si>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</si>
  <si>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</si>
  <si>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</si>
  <si>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</si>
  <si>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</si>
  <si>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</si>
  <si>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</si>
  <si>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</si>
  <si>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</si>
  <si>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</si>
  <si>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</si>
  <si>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</si>
  <si>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</si>
  <si>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</si>
  <si>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</si>
  <si>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</si>
  <si>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</si>
  <si>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</si>
  <si>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</si>
  <si>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</si>
  <si>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</si>
  <si>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</si>
  <si>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</si>
  <si>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</si>
  <si>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</si>
  <si>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</si>
  <si>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</si>
  <si>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</si>
  <si>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</si>
  <si>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</si>
  <si>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</si>
  <si>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</si>
  <si>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</si>
  <si>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</si>
  <si>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</si>
  <si>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</si>
  <si>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</si>
  <si>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</si>
  <si>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</si>
  <si>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</si>
  <si>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</si>
  <si>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</si>
  <si>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</si>
  <si>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</si>
  <si>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</si>
  <si>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</si>
  <si>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</si>
  <si>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</si>
  <si>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</si>
  <si>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</si>
  <si>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</si>
  <si>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</si>
  <si>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</si>
  <si>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</si>
  <si>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</si>
  <si>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</si>
  <si>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</si>
  <si>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</si>
  <si>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</si>
  <si>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</si>
  <si>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</si>
  <si>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</si>
  <si>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</si>
  <si>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</si>
  <si>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</si>
  <si>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</si>
  <si>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</si>
  <si>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</si>
  <si>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</si>
  <si>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</si>
  <si>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</si>
  <si>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</si>
  <si>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</si>
  <si>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</si>
  <si>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</si>
  <si>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</si>
  <si>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</si>
  <si>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</si>
  <si>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</si>
  <si>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</si>
  <si>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</si>
  <si>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</si>
  <si>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</si>
  <si>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</si>
  <si>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</si>
  <si>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</si>
  <si>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</si>
  <si>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</si>
  <si>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</si>
  <si>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</si>
  <si>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</si>
  <si>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</si>
  <si>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</si>
  <si>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</si>
  <si>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</si>
  <si>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</si>
  <si>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</si>
  <si>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</si>
  <si>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</si>
  <si>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</si>
  <si>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</si>
  <si>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</si>
  <si>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</si>
  <si>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</si>
  <si>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</si>
  <si>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</si>
  <si>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</si>
  <si>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</si>
  <si>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</si>
  <si>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</si>
  <si>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</si>
  <si>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</si>
  <si>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</si>
  <si>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</si>
  <si>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</si>
  <si>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</si>
  <si>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</si>
  <si>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</si>
  <si>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</si>
  <si>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</si>
  <si>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</si>
  <si>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</si>
  <si>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</si>
  <si>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</si>
  <si>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</si>
  <si>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</si>
  <si>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</si>
  <si>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</si>
  <si>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</si>
  <si>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</si>
  <si>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</si>
  <si>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</si>
  <si>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</si>
  <si>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</si>
  <si>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</si>
  <si>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</si>
  <si>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</si>
  <si>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</si>
  <si>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</si>
  <si>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</si>
  <si>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</si>
  <si>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</si>
  <si>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</si>
  <si>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</si>
  <si>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</si>
  <si>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</si>
  <si>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</si>
  <si>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</si>
  <si>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</si>
  <si>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</si>
  <si>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</si>
  <si>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</si>
  <si>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</si>
  <si>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</si>
  <si>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</si>
  <si>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</si>
  <si>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</si>
  <si>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</si>
  <si>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</si>
  <si>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</si>
  <si>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</si>
  <si>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</si>
  <si>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</si>
  <si>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</si>
  <si>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</si>
  <si>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</si>
  <si>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</si>
  <si>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</si>
  <si>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</si>
  <si>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</si>
  <si>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</si>
  <si>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</si>
  <si>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</si>
  <si>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</si>
  <si>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</si>
  <si>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</si>
  <si>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</si>
  <si>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</si>
  <si>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</si>
  <si>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</si>
  <si>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</si>
  <si>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</si>
  <si>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</si>
  <si>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</si>
  <si>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</si>
  <si>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</si>
  <si>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</si>
  <si>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</si>
  <si>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</si>
  <si>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</si>
  <si>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</si>
  <si>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</si>
  <si>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</si>
  <si>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</si>
  <si>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</si>
  <si>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</si>
  <si>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</si>
  <si>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</si>
  <si>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</si>
  <si>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</si>
  <si>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</si>
  <si>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</si>
  <si>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</si>
  <si>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</si>
  <si>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</si>
  <si>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</si>
  <si>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</si>
  <si>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</si>
  <si>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</si>
  <si>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</si>
  <si>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</si>
  <si>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</si>
  <si>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</si>
  <si>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</si>
  <si>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</si>
  <si>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</si>
  <si>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</si>
  <si>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</si>
  <si>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</si>
  <si>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</si>
  <si>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</si>
  <si>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</si>
  <si>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</si>
  <si>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</si>
  <si>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</si>
  <si>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</si>
  <si>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</si>
  <si>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</si>
  <si>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</si>
  <si>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</si>
  <si>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</si>
  <si>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</si>
  <si>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</si>
  <si>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</si>
  <si>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</si>
  <si>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</si>
  <si>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</si>
  <si>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</si>
  <si>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</si>
  <si>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</si>
  <si>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</si>
  <si>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</si>
  <si>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</si>
  <si>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</si>
  <si>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</si>
  <si>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</si>
  <si>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</si>
  <si>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</si>
  <si>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</si>
  <si>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</si>
  <si>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</si>
  <si>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</si>
  <si>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</si>
  <si>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</si>
  <si>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</si>
  <si>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</si>
  <si>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</si>
  <si>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</si>
  <si>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</si>
  <si>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</si>
  <si>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</si>
  <si>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</si>
  <si>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</si>
  <si>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</si>
  <si>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</si>
  <si>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</si>
  <si>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</si>
  <si>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</si>
  <si>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</si>
  <si>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</si>
  <si>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</si>
  <si>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</si>
  <si>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</si>
  <si>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</si>
  <si>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</si>
  <si>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</si>
  <si>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</si>
  <si>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</si>
  <si>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</si>
  <si>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</si>
  <si>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</si>
  <si>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</si>
  <si>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</si>
  <si>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</si>
  <si>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</si>
  <si>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</si>
  <si>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</si>
  <si>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</si>
  <si>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</si>
  <si>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</si>
  <si>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</si>
  <si>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</si>
  <si>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</si>
  <si>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</si>
  <si>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</si>
  <si>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</si>
  <si>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</si>
  <si>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</si>
  <si>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</si>
  <si>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</si>
  <si>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</si>
  <si>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</si>
  <si>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</si>
  <si>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</si>
  <si>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</si>
  <si>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</si>
  <si>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</si>
  <si>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</si>
  <si>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</si>
  <si>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</si>
  <si>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</si>
  <si>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</si>
  <si>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</si>
  <si>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</si>
  <si>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</si>
  <si>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</si>
  <si>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</si>
  <si>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</si>
  <si>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</si>
  <si>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</si>
  <si>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</si>
  <si>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</si>
  <si>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</si>
  <si>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</si>
  <si>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</si>
  <si>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</si>
  <si>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</si>
  <si>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</si>
  <si>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</si>
  <si>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</si>
  <si>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</si>
  <si>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</si>
  <si>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</si>
  <si>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</si>
  <si>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</si>
  <si>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</si>
  <si>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</si>
  <si>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</si>
  <si>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</si>
  <si>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</si>
  <si>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</si>
  <si>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</si>
  <si>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</si>
  <si>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</si>
  <si>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</si>
  <si>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</si>
  <si>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</si>
  <si>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</si>
  <si>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</si>
  <si>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</si>
  <si>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</si>
  <si>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</si>
  <si>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</si>
  <si>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</si>
  <si>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</si>
  <si>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</si>
  <si>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</si>
  <si>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</si>
  <si>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</si>
  <si>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</si>
  <si>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</si>
  <si>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</si>
  <si>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</si>
  <si>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</si>
  <si>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</si>
  <si>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</si>
  <si>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</si>
  <si>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</si>
  <si>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</si>
  <si>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</si>
  <si>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</si>
  <si>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</si>
  <si>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</si>
  <si>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</si>
  <si>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</si>
  <si>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</si>
  <si>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</si>
  <si>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</si>
  <si>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</si>
  <si>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</si>
  <si>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</si>
  <si>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</si>
  <si>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</si>
  <si>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</si>
  <si>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</si>
  <si>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</si>
  <si>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</si>
  <si>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</si>
  <si>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</si>
  <si>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</si>
  <si>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</si>
  <si>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</si>
  <si>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</si>
  <si>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</si>
  <si>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</si>
  <si>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</si>
  <si>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</si>
  <si>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</si>
  <si>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</si>
  <si>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</si>
  <si>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</si>
  <si>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</si>
  <si>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</si>
  <si>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</si>
  <si>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</si>
  <si>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</si>
  <si>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</si>
  <si>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</si>
  <si>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</si>
  <si>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</si>
  <si>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</si>
  <si>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</si>
  <si>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</si>
  <si>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</si>
  <si>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</si>
  <si>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</si>
  <si>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</si>
  <si>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</si>
  <si>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</si>
  <si>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</si>
  <si>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</si>
  <si>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</si>
  <si>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</si>
  <si>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</si>
  <si>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</si>
  <si>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</si>
  <si>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</si>
  <si>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</si>
  <si>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</si>
  <si>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</si>
  <si>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</si>
  <si>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</si>
  <si>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</si>
  <si>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</si>
  <si>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</si>
  <si>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</si>
  <si>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</si>
  <si>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</si>
  <si>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</si>
  <si>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</si>
  <si>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</si>
  <si>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</si>
  <si>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</si>
  <si>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</si>
  <si>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</si>
  <si>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</si>
  <si>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</si>
  <si>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</si>
  <si>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</si>
  <si>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</si>
  <si>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</si>
  <si>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</si>
  <si>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</si>
  <si>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</si>
  <si>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</si>
  <si>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</si>
  <si>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</si>
  <si>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</si>
  <si>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</si>
  <si>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</si>
  <si>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</si>
  <si>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</si>
  <si>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</si>
  <si>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</si>
  <si>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</si>
  <si>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</si>
  <si>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</si>
  <si>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</si>
  <si>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</si>
  <si>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</si>
  <si>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</si>
  <si>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</si>
  <si>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</si>
  <si>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</si>
  <si>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</si>
  <si>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</si>
  <si>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</si>
  <si>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</si>
  <si>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</si>
  <si>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</si>
  <si>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</si>
  <si>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</si>
  <si>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</si>
  <si>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</si>
  <si>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</si>
  <si>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</si>
  <si>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</si>
  <si>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</si>
  <si>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</si>
  <si>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</si>
  <si>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</si>
  <si>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</si>
  <si>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</si>
  <si>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</si>
  <si>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</si>
  <si>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</si>
  <si>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</si>
  <si>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</si>
  <si>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</si>
  <si>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</si>
  <si>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</si>
  <si>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</si>
  <si>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</si>
  <si>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</si>
  <si>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</si>
  <si>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</si>
  <si>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</si>
  <si>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</si>
  <si>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</si>
  <si>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</si>
  <si>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</si>
  <si>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</si>
  <si>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</si>
  <si>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</si>
  <si>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</si>
  <si>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</si>
  <si>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</si>
  <si>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</si>
  <si>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</si>
  <si>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</si>
  <si>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</si>
  <si>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</si>
  <si>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</si>
  <si>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</si>
  <si>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</si>
  <si>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</si>
  <si>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</si>
  <si>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</si>
  <si>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</si>
  <si>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</si>
  <si>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</si>
  <si>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</si>
  <si>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</si>
  <si>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</si>
  <si>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</si>
  <si>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</si>
  <si>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</si>
  <si>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</si>
  <si>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</si>
  <si>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</si>
  <si>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</si>
  <si>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</si>
  <si>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</si>
  <si>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</si>
  <si>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</si>
  <si>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</si>
  <si>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</si>
  <si>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</si>
  <si>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</si>
  <si>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</si>
  <si>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</si>
  <si>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</si>
  <si>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</si>
  <si>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</si>
  <si>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</si>
  <si>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</si>
  <si>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</si>
  <si>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</si>
  <si>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</si>
  <si>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</si>
  <si>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</si>
  <si>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</si>
  <si>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</si>
  <si>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</si>
  <si>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</si>
  <si>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</si>
  <si>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</si>
  <si>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</si>
  <si>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</si>
  <si>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</si>
  <si>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</si>
  <si>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</si>
  <si>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</si>
  <si>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</si>
  <si>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</si>
  <si>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</si>
  <si>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</si>
  <si>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</si>
  <si>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</si>
  <si>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</si>
  <si>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</si>
  <si>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</si>
  <si>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</si>
  <si>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</si>
  <si>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</si>
  <si>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</si>
  <si>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</si>
  <si>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</si>
  <si>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</si>
  <si>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</si>
  <si>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</si>
  <si>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</si>
  <si>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</si>
  <si>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</si>
  <si>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</si>
  <si>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</si>
  <si>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</si>
  <si>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</si>
  <si>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</si>
  <si>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</si>
  <si>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</si>
  <si>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</si>
  <si>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</si>
  <si>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</si>
  <si>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</si>
  <si>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</si>
  <si>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</si>
  <si>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</si>
  <si>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</si>
  <si>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</si>
  <si>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</si>
  <si>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</si>
  <si>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</si>
  <si>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</si>
  <si>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</si>
  <si>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</si>
  <si>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</si>
  <si>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</si>
  <si>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</si>
  <si>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</si>
  <si>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</si>
  <si>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</si>
  <si>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</si>
  <si>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</si>
  <si>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</si>
  <si>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</si>
  <si>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</si>
  <si>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</si>
  <si>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</si>
  <si>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</si>
  <si>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</si>
  <si>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</si>
  <si>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</si>
  <si>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</si>
  <si>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</si>
  <si>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</si>
  <si>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</si>
  <si>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</si>
  <si>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</si>
  <si>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</si>
  <si>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</si>
  <si>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</si>
  <si>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</si>
  <si>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</si>
  <si>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</si>
  <si>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</si>
  <si>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</si>
  <si>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</si>
  <si>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</si>
  <si>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</si>
  <si>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</si>
  <si>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</si>
  <si>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</si>
  <si>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</si>
  <si>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</si>
  <si>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</si>
  <si>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</si>
  <si>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</si>
  <si>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</si>
  <si>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</si>
  <si>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</si>
  <si>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</si>
  <si>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</si>
  <si>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</si>
  <si>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</si>
  <si>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</si>
  <si>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</si>
  <si>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</si>
  <si>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</si>
  <si>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</si>
  <si>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</si>
  <si>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</si>
  <si>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</si>
  <si>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</si>
  <si>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</si>
  <si>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</si>
  <si>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</si>
  <si>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</si>
  <si>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</si>
  <si>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</si>
  <si>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</si>
  <si>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</si>
  <si>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</si>
  <si>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</si>
  <si>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</si>
  <si>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</si>
  <si>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</si>
  <si>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</si>
  <si>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</si>
  <si>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</si>
  <si>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</si>
  <si>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</si>
  <si>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</si>
  <si>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</si>
  <si>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</si>
  <si>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</si>
  <si>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</si>
  <si>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</si>
  <si>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</si>
  <si>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</si>
  <si>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</si>
  <si>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</si>
  <si>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</si>
  <si>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</si>
  <si>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</si>
  <si>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</si>
  <si>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</si>
  <si>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</si>
  <si>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</si>
  <si>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</si>
  <si>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</si>
  <si>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</si>
  <si>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</si>
  <si>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</si>
  <si>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</si>
  <si>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</si>
  <si>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</si>
  <si>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</si>
  <si>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</si>
  <si>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</si>
  <si>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</si>
  <si>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</si>
  <si>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</si>
  <si>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</si>
  <si>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</si>
  <si>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</si>
  <si>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</si>
  <si>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</si>
  <si>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</si>
  <si>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</si>
  <si>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</si>
  <si>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</si>
  <si>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</si>
  <si>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</si>
  <si>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</si>
  <si>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</si>
  <si>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</si>
  <si>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</si>
  <si>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</si>
  <si>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</si>
  <si>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</si>
  <si>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</si>
  <si>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</si>
  <si>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</si>
  <si>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</si>
  <si>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</si>
  <si>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</si>
  <si>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</si>
  <si>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</si>
  <si>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</si>
  <si>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</si>
  <si>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</si>
  <si>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</si>
  <si>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</si>
  <si>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</si>
  <si>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</si>
  <si>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</si>
  <si>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</si>
  <si>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</si>
  <si>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</si>
  <si>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</si>
  <si>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</si>
  <si>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</si>
  <si>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</si>
  <si>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</si>
  <si>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</si>
  <si>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</si>
  <si>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</si>
  <si>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</si>
  <si>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</si>
  <si>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</si>
  <si>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</si>
  <si>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</si>
  <si>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</si>
  <si>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</si>
  <si>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</si>
  <si>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</si>
  <si>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</si>
  <si>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</si>
  <si>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</si>
  <si>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</si>
  <si>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</si>
  <si>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</si>
  <si>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</si>
  <si>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</si>
  <si>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</si>
  <si>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</si>
  <si>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</si>
  <si>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</si>
  <si>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</si>
  <si>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</si>
  <si>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</si>
  <si>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</si>
  <si>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</si>
  <si>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</si>
  <si>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</si>
  <si>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</si>
  <si>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</si>
  <si>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</si>
  <si>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</si>
  <si>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</si>
  <si>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</si>
  <si>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</si>
  <si>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</si>
  <si>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</si>
  <si>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</si>
  <si>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</si>
  <si>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</si>
  <si>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</si>
  <si>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</si>
  <si>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</si>
  <si>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</si>
  <si>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</si>
  <si>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</si>
  <si>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</si>
  <si>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</si>
  <si>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</si>
  <si>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</si>
  <si>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</si>
  <si>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</si>
  <si>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</si>
  <si>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</si>
  <si>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</si>
  <si>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</si>
  <si>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</si>
  <si>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</si>
  <si>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</si>
  <si>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</si>
  <si>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</si>
  <si>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</si>
  <si>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</si>
  <si>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</si>
  <si>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</si>
  <si>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</si>
  <si>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</si>
  <si>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</si>
  <si>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</si>
  <si>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</si>
  <si>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</si>
  <si>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</si>
  <si>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</si>
  <si>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</si>
  <si>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</si>
  <si>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</si>
  <si>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</si>
  <si>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</si>
  <si>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</si>
  <si>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</si>
  <si>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</si>
  <si>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</si>
  <si>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</si>
  <si>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</si>
  <si>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</si>
  <si>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</si>
  <si>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</si>
  <si>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</si>
  <si>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</si>
  <si>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</si>
  <si>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</si>
  <si>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</si>
  <si>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</si>
  <si>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</si>
  <si>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</si>
  <si>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</si>
  <si>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</si>
  <si>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</si>
  <si>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</si>
  <si>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</si>
  <si>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</si>
  <si>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</si>
  <si>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</si>
  <si>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</si>
  <si>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</si>
  <si>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</si>
  <si>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</si>
  <si>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</si>
  <si>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</si>
  <si>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</si>
  <si>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</si>
  <si>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</si>
  <si>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</si>
  <si>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</si>
  <si>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</si>
  <si>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</si>
  <si>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</si>
  <si>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</si>
  <si>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</si>
  <si>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</si>
  <si>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</si>
  <si>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</si>
  <si>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</si>
  <si>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</si>
  <si>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</si>
  <si>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</si>
  <si>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</si>
  <si>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</si>
  <si>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</si>
  <si>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</si>
  <si>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</si>
  <si>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</si>
  <si>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</si>
  <si>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</si>
  <si>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</si>
  <si>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</si>
  <si>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</si>
  <si>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</si>
  <si>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</si>
  <si>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</si>
  <si>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</si>
  <si>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</si>
  <si>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</si>
  <si>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</si>
  <si>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</si>
  <si>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</si>
  <si>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</si>
  <si>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</si>
  <si>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</si>
  <si>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</si>
  <si>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</si>
  <si>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</si>
  <si>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</si>
  <si>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</si>
  <si>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</si>
  <si>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</si>
  <si>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</si>
  <si>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</si>
  <si>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</si>
  <si>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</si>
  <si>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</si>
  <si>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</si>
  <si>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</si>
  <si>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</si>
  <si>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</si>
  <si>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</si>
  <si>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</si>
  <si>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</si>
  <si>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</si>
  <si>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</si>
  <si>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</si>
  <si>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</si>
  <si>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</si>
  <si>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</si>
  <si>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</si>
  <si>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</si>
  <si>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</si>
  <si>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</si>
  <si>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</si>
  <si>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</si>
  <si>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</si>
  <si>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</si>
  <si>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</si>
  <si>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</si>
  <si>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</si>
  <si>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</si>
  <si>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</si>
  <si>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</si>
  <si>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</si>
  <si>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</si>
  <si>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</si>
  <si>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</si>
  <si>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</si>
  <si>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</si>
  <si>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</si>
  <si>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</si>
  <si>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</si>
  <si>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</si>
  <si>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</si>
  <si>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</si>
  <si>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</si>
  <si>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</si>
  <si>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</si>
  <si>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</si>
  <si>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</si>
  <si>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</si>
  <si>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</si>
  <si>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</si>
  <si>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</si>
  <si>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</si>
  <si>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</si>
  <si>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</si>
  <si>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</si>
  <si>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</si>
  <si>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</si>
  <si>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</si>
  <si>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</si>
  <si>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</si>
  <si>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</si>
  <si>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</si>
  <si>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</si>
  <si>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</si>
  <si>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</si>
  <si>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</si>
  <si>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</si>
  <si>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</si>
  <si>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</si>
  <si>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</si>
  <si>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</si>
  <si>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</si>
  <si>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</si>
  <si>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</si>
  <si>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</si>
  <si>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</si>
  <si>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</si>
  <si>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</si>
  <si>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</si>
  <si>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</si>
  <si>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</si>
  <si>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</si>
  <si>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</si>
  <si>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</si>
  <si>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</si>
  <si>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</si>
  <si>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</si>
  <si>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</si>
  <si>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</si>
  <si>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</si>
  <si>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</si>
  <si>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</si>
  <si>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</si>
  <si>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</si>
  <si>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</si>
  <si>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</si>
  <si>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</si>
  <si>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</si>
  <si>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</si>
  <si>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</si>
  <si>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</si>
  <si>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</si>
  <si>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</si>
  <si>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</si>
  <si>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</si>
  <si>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</si>
  <si>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</si>
  <si>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</si>
  <si>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</si>
  <si>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</si>
  <si>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</si>
  <si>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</si>
  <si>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</si>
  <si>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</si>
  <si>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</si>
  <si>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</si>
  <si>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</si>
  <si>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</si>
  <si>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</si>
  <si>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</si>
  <si>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</si>
  <si>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</si>
  <si>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</si>
  <si>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</si>
  <si>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</si>
  <si>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</si>
  <si>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</si>
  <si>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</si>
  <si>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</si>
  <si>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</si>
  <si>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</si>
  <si>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</si>
  <si>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</si>
  <si>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</si>
  <si>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</si>
  <si>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</si>
  <si>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</si>
  <si>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</si>
  <si>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</si>
  <si>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</si>
  <si>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</si>
  <si>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</si>
  <si>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</si>
  <si>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</si>
  <si>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</si>
  <si>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</si>
  <si>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</si>
  <si>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</si>
  <si>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</si>
  <si>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</si>
  <si>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</si>
  <si>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</si>
  <si>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</si>
  <si>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</si>
  <si>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</si>
  <si>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</si>
  <si>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</si>
  <si>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</si>
  <si>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</si>
  <si>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</si>
  <si>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</si>
  <si>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</si>
  <si>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</si>
  <si>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</si>
  <si>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</si>
  <si>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</si>
  <si>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</si>
  <si>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</si>
  <si>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</si>
  <si>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</si>
  <si>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</si>
  <si>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</si>
  <si>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</si>
  <si>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</si>
  <si>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</si>
  <si>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</si>
  <si>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</si>
  <si>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</si>
  <si>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</si>
  <si>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</si>
  <si>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</si>
  <si>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</si>
  <si>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</si>
  <si>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</si>
  <si>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</si>
  <si>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</si>
  <si>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</si>
  <si>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</si>
  <si>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</si>
  <si>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</si>
  <si>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</si>
  <si>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</si>
  <si>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</si>
  <si>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</si>
  <si>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</si>
  <si>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</si>
  <si>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</si>
  <si>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</si>
  <si>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</si>
  <si>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</si>
  <si>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</si>
  <si>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</si>
  <si>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</si>
  <si>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</si>
  <si>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</si>
  <si>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</si>
  <si>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</si>
  <si>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</si>
  <si>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</si>
  <si>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</si>
  <si>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</si>
  <si>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</si>
  <si>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</si>
  <si>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</si>
  <si>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</si>
  <si>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</si>
  <si>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</si>
  <si>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</si>
  <si>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</si>
  <si>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</si>
  <si>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</si>
  <si>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</si>
  <si>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</si>
  <si>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</si>
  <si>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</si>
  <si>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</si>
  <si>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</si>
  <si>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</si>
  <si>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</si>
  <si>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</si>
  <si>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</si>
  <si>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</si>
  <si>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</si>
  <si>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</si>
  <si>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</si>
  <si>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</si>
  <si>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</si>
  <si>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</si>
  <si>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</si>
  <si>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</si>
  <si>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</si>
  <si>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</si>
  <si>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</si>
  <si>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</si>
  <si>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</si>
  <si>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</si>
  <si>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</si>
  <si>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</si>
  <si>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</si>
  <si>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</si>
  <si>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</si>
  <si>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</si>
  <si>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</si>
  <si>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</si>
  <si>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</si>
  <si>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</si>
  <si>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</si>
  <si>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</si>
  <si>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</si>
  <si>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</si>
  <si>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</si>
  <si>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</si>
  <si>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</si>
  <si>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</si>
  <si>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</si>
  <si>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</si>
  <si>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</si>
  <si>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</si>
  <si>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</si>
  <si>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</si>
  <si>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</si>
  <si>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</si>
  <si>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</si>
  <si>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</si>
  <si>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</si>
  <si>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</si>
  <si>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</si>
  <si>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</si>
  <si>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</si>
  <si>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</si>
  <si>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</si>
  <si>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</si>
  <si>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</si>
  <si>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</si>
  <si>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</si>
  <si>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</si>
  <si>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</si>
  <si>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</si>
  <si>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</si>
  <si>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</si>
  <si>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</si>
  <si>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</si>
  <si>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</si>
  <si>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</si>
  <si>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</si>
  <si>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</si>
  <si>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</si>
  <si>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</si>
  <si>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</si>
  <si>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</si>
  <si>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</si>
  <si>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</si>
  <si>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</si>
  <si>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</si>
  <si>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</si>
  <si>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</si>
  <si>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</si>
  <si>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</si>
  <si>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</si>
  <si>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</si>
  <si>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</si>
  <si>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</si>
  <si>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</si>
  <si>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</si>
  <si>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</si>
  <si>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</si>
  <si>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</si>
  <si>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</si>
  <si>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</si>
  <si>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</si>
  <si>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</si>
  <si>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</si>
  <si>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</si>
  <si>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</si>
  <si>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</si>
  <si>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</si>
  <si>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</si>
  <si>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</si>
  <si>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</si>
  <si>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</si>
  <si>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</si>
  <si>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</si>
  <si>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</si>
  <si>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</si>
  <si>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</si>
  <si>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</si>
  <si>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</si>
  <si>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</si>
  <si>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</si>
  <si>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</si>
  <si>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</si>
  <si>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</si>
  <si>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</si>
  <si>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</si>
  <si>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</si>
  <si>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</si>
  <si>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</si>
  <si>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</si>
  <si>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</si>
  <si>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</si>
  <si>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</si>
  <si>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</si>
  <si>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</si>
  <si>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</si>
  <si>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</si>
  <si>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</si>
  <si>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</si>
  <si>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</si>
  <si>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</si>
  <si>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</si>
  <si>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</si>
  <si>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</si>
  <si>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</si>
  <si>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</si>
  <si>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</si>
  <si>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</si>
  <si>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</si>
  <si>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</si>
  <si>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</si>
  <si>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</si>
  <si>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</si>
  <si>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</si>
  <si>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</si>
  <si>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</si>
  <si>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</si>
  <si>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</si>
  <si>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</si>
  <si>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</si>
  <si>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</si>
  <si>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</si>
  <si>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</si>
  <si>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</si>
  <si>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</si>
  <si>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</si>
  <si>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</si>
  <si>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</si>
  <si>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</si>
  <si>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</si>
  <si>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</si>
  <si>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</si>
  <si>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</si>
  <si>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</si>
  <si>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</si>
  <si>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</si>
  <si>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</si>
  <si>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</si>
  <si>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</si>
  <si>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</si>
  <si>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</si>
  <si>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</si>
  <si>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</si>
  <si>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</si>
  <si>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</si>
  <si>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</si>
  <si>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</si>
  <si>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</si>
  <si>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</si>
  <si>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</si>
  <si>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</si>
  <si>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</si>
  <si>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</si>
  <si>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</si>
  <si>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</si>
  <si>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</si>
  <si>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</si>
  <si>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</si>
  <si>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</si>
  <si>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</si>
  <si>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</si>
  <si>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</si>
  <si>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</si>
  <si>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</si>
  <si>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</si>
  <si>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</si>
  <si>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</si>
  <si>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</si>
  <si>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</si>
  <si>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</si>
  <si>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</si>
  <si>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</si>
  <si>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</si>
  <si>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</si>
  <si>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</si>
  <si>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</si>
  <si>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</si>
  <si>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</si>
  <si>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</si>
  <si>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</si>
  <si>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</si>
  <si>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</si>
  <si>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</si>
  <si>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</si>
  <si>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</si>
  <si>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</si>
  <si>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</si>
  <si>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</si>
  <si>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</si>
  <si>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</si>
  <si>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</si>
  <si>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</si>
  <si>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</si>
  <si>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</si>
  <si>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</si>
  <si>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</si>
  <si>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</si>
  <si>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</si>
  <si>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</si>
  <si>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</si>
  <si>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</si>
  <si>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</si>
  <si>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</si>
  <si>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</si>
  <si>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</si>
  <si>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</si>
  <si>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</si>
  <si>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</si>
  <si>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</si>
  <si>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</si>
  <si>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</si>
  <si>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</si>
  <si>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</si>
  <si>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</si>
  <si>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</si>
  <si>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</si>
  <si>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</si>
  <si>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</si>
  <si>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</si>
  <si>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</si>
  <si>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</si>
  <si>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</si>
  <si>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</si>
  <si>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</si>
  <si>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</si>
  <si>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</si>
  <si>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</si>
  <si>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</si>
  <si>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</si>
  <si>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</si>
  <si>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</si>
  <si>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</si>
  <si>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</si>
  <si>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</si>
  <si>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</si>
  <si>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</si>
  <si>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</si>
  <si>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</si>
  <si>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</si>
  <si>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</si>
  <si>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</si>
  <si>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</si>
  <si>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</si>
  <si>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</si>
  <si>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</si>
  <si>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</si>
  <si>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</si>
  <si>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</si>
  <si>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</si>
  <si>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</si>
  <si>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</si>
  <si>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</si>
  <si>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</si>
  <si>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</si>
  <si>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</si>
  <si>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</si>
  <si>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</si>
  <si>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</si>
  <si>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</si>
  <si>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</si>
  <si>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</si>
  <si>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</si>
  <si>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</si>
  <si>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</si>
  <si>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</si>
  <si>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</si>
  <si>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</si>
  <si>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</si>
  <si>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</si>
  <si>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</si>
  <si>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</si>
  <si>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</si>
  <si>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</si>
  <si>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</si>
  <si>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</si>
  <si>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</si>
  <si>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</si>
  <si>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</si>
  <si>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</si>
  <si>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</si>
  <si>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</si>
  <si>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</si>
  <si>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</si>
  <si>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</si>
  <si>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</si>
  <si>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</si>
  <si>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</si>
  <si>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</si>
  <si>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</si>
  <si>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</si>
  <si>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</si>
  <si>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</si>
  <si>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</si>
  <si>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</si>
  <si>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</si>
  <si>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</si>
  <si>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</si>
  <si>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</si>
  <si>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</si>
  <si>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</si>
  <si>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</si>
  <si>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</si>
  <si>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</si>
  <si>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</si>
  <si>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</si>
  <si>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</si>
  <si>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</si>
  <si>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</si>
  <si>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</si>
  <si>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</si>
  <si>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</si>
  <si>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</si>
  <si>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</si>
  <si>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</si>
  <si>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</si>
  <si>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</si>
  <si>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</si>
  <si>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</si>
  <si>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</si>
  <si>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</si>
  <si>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</si>
  <si>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</si>
  <si>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</si>
  <si>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</si>
  <si>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</si>
  <si>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</si>
  <si>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</si>
  <si>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</si>
  <si>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</si>
  <si>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</si>
  <si>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</si>
  <si>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</si>
  <si>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</si>
  <si>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</si>
  <si>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</si>
  <si>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</si>
  <si>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</si>
  <si>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</si>
  <si>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</si>
  <si>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</si>
  <si>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</si>
  <si>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</si>
  <si>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</si>
  <si>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</si>
  <si>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</si>
  <si>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</si>
  <si>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</si>
  <si>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</si>
  <si>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</si>
  <si>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</si>
  <si>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</si>
  <si>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</si>
  <si>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</si>
  <si>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</si>
  <si>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</si>
  <si>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</si>
  <si>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</si>
  <si>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</si>
  <si>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</si>
  <si>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</si>
  <si>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</si>
  <si>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</si>
  <si>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</si>
  <si>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</si>
  <si>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</si>
  <si>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</si>
  <si>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</si>
  <si>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</si>
  <si>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</si>
  <si>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</si>
  <si>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</si>
  <si>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</si>
  <si>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</si>
  <si>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</si>
  <si>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</si>
  <si>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</si>
  <si>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</si>
  <si>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</si>
  <si>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</si>
  <si>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</si>
  <si>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</si>
  <si>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</si>
  <si>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</si>
  <si>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</si>
  <si>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</si>
  <si>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</si>
  <si>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</si>
  <si>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</si>
  <si>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</si>
  <si>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</si>
  <si>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</si>
  <si>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</si>
  <si>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</si>
  <si>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</si>
  <si>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</si>
  <si>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</si>
  <si>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</si>
  <si>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</si>
  <si>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</si>
  <si>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</si>
  <si>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</si>
  <si>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</si>
  <si>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</si>
  <si>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</si>
  <si>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</si>
  <si>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</si>
  <si>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</si>
  <si>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</si>
  <si>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</si>
  <si>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</si>
  <si>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</si>
  <si>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</si>
  <si>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</si>
  <si>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</si>
  <si>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</si>
  <si>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</si>
  <si>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</si>
  <si>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</si>
  <si>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</si>
  <si>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</si>
  <si>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</si>
  <si>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</si>
  <si>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</si>
  <si>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</si>
  <si>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</si>
  <si>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</si>
  <si>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</si>
  <si>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</si>
  <si>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</si>
  <si>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</si>
  <si>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</si>
  <si>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</si>
  <si>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</si>
  <si>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</si>
  <si>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</si>
  <si>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</si>
  <si>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</si>
  <si>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</si>
  <si>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</si>
  <si>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</si>
  <si>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</si>
  <si>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</si>
  <si>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</si>
  <si>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</si>
  <si>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</si>
  <si>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</si>
  <si>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</si>
  <si>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</si>
  <si>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</si>
  <si>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</si>
  <si>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</si>
  <si>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</si>
  <si>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</si>
  <si>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</si>
  <si>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</si>
  <si>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</si>
  <si>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</si>
  <si>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</si>
  <si>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</si>
  <si>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</si>
  <si>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</si>
  <si>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</si>
  <si>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</si>
  <si>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</si>
  <si>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</si>
  <si>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</si>
  <si>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</si>
  <si>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</si>
  <si>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</si>
  <si>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</si>
  <si>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</si>
  <si>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</si>
  <si>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</si>
  <si>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</si>
  <si>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</si>
  <si>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</si>
  <si>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</si>
  <si>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</si>
  <si>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</si>
  <si>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</si>
  <si>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</si>
  <si>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</si>
  <si>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</si>
  <si>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</si>
  <si>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</si>
  <si>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</si>
  <si>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</si>
  <si>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</si>
  <si>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</si>
  <si>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</si>
  <si>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</si>
  <si>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</si>
  <si>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</si>
  <si>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</si>
  <si>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</si>
  <si>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</si>
  <si>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</si>
  <si>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</si>
  <si>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</si>
  <si>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</si>
  <si>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</si>
  <si>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</si>
  <si>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</si>
  <si>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</si>
  <si>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</si>
  <si>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</si>
  <si>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</si>
  <si>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</si>
  <si>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</si>
  <si>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</si>
  <si>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</si>
  <si>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</si>
  <si>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</si>
  <si>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</si>
  <si>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</si>
  <si>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</si>
  <si>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</si>
  <si>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</si>
  <si>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</si>
  <si>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</si>
  <si>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</si>
  <si>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</si>
  <si>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</si>
  <si>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</si>
  <si>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</si>
  <si>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</si>
  <si>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</si>
  <si>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</si>
  <si>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</si>
  <si>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</si>
  <si>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</si>
  <si>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</si>
  <si>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</si>
  <si>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</si>
  <si>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</si>
  <si>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</si>
  <si>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</si>
  <si>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</si>
  <si>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</si>
  <si>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</si>
  <si>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</si>
  <si>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</si>
  <si>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</si>
  <si>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</si>
  <si>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</si>
  <si>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</si>
  <si>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</si>
  <si>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</si>
  <si>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</si>
  <si>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</si>
  <si>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</si>
  <si>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</si>
  <si>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</si>
  <si>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</si>
  <si>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405</t>
  </si>
  <si>
    <t>467</t>
  </si>
  <si>
    <t>348</t>
  </si>
  <si>
    <t>349</t>
  </si>
  <si>
    <t>199</t>
  </si>
  <si>
    <t>200</t>
  </si>
  <si>
    <t>094</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</si>
  <si>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</si>
  <si>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</si>
  <si>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</si>
  <si>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</si>
  <si>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</si>
  <si>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</si>
  <si>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</si>
  <si>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0292-2020</t>
  </si>
  <si>
    <t>0305-2020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</si>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</sst>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2723</v>
      </c>
      <c r="D15" s="35"/>
      <c r="E15" s="35"/>
      <c r="F15" s="5"/>
      <c r="G15" s="32" t="s">
        <v>1168</v>
      </c>
      <c r="H15" s="103" t="s">
        <v>459</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187"/>
      <c r="I20" s="145" t="s">
        <v>459</v>
      </c>
      <c r="J20" s="146" t="s">
        <v>461</v>
      </c>
      <c r="K20" s="147">
        <v>13662936924</v>
      </c>
      <c r="L20" s="148">
        <v>44194</v>
      </c>
      <c r="M20" s="148">
        <v>44561</v>
      </c>
      <c r="N20" s="131">
        <f>+(M20-L20)/30</f>
        <v>12.233333333333333</v>
      </c>
      <c r="O20" s="134"/>
      <c r="U20" s="130"/>
      <c r="V20" s="105">
        <f ca="1">NOW()</f>
        <v>44193.668605555555</v>
      </c>
      <c r="W20" s="105">
        <f ca="1">NOW()</f>
        <v>44193.668605555555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CORPORACION PIEDRALIPE CORPOPIEDRALIPE</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t="s">
        <v>2722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2692</v>
      </c>
      <c r="E48" s="141">
        <v>42004</v>
      </c>
      <c r="F48" s="141">
        <v>42369</v>
      </c>
      <c r="G48" s="156">
        <f>IF(AND(E48&lt;&gt;"",F48&lt;&gt;""),((F48-E48)/30),"")</f>
        <v>12.166666666666666</v>
      </c>
      <c r="H48" s="176" t="s">
        <v>2693</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2694</v>
      </c>
      <c r="E49" s="141">
        <v>42403</v>
      </c>
      <c r="F49" s="141">
        <v>42521</v>
      </c>
      <c r="G49" s="156">
        <f t="shared" ref="G49:G50" si="2">IF(AND(E49&lt;&gt;"",F49&lt;&gt;""),((F49-E49)/30),"")</f>
        <v>3.9333333333333331</v>
      </c>
      <c r="H49" s="176" t="s">
        <v>2695</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2694</v>
      </c>
      <c r="E50" s="141">
        <v>42403</v>
      </c>
      <c r="F50" s="141">
        <v>42521</v>
      </c>
      <c r="G50" s="156">
        <f t="shared" si="2"/>
        <v>3.9333333333333331</v>
      </c>
      <c r="H50" s="176" t="s">
        <v>2695</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2696</v>
      </c>
      <c r="E51" s="141">
        <v>43085</v>
      </c>
      <c r="F51" s="141">
        <v>43312</v>
      </c>
      <c r="G51" s="156">
        <f t="shared" ref="G51:G107" si="3">IF(AND(E51&lt;&gt;"",F51&lt;&gt;""),((F51-E51)/30),"")</f>
        <v>7.5666666666666664</v>
      </c>
      <c r="H51" s="176" t="s">
        <v>2697</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2696</v>
      </c>
      <c r="E52" s="141">
        <v>43085</v>
      </c>
      <c r="F52" s="141">
        <v>43312</v>
      </c>
      <c r="G52" s="156">
        <f t="shared" si="3"/>
        <v>7.5666666666666664</v>
      </c>
      <c r="H52" s="176" t="s">
        <v>2697</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2698</v>
      </c>
      <c r="E53" s="141">
        <v>43313</v>
      </c>
      <c r="F53" s="141">
        <v>43434</v>
      </c>
      <c r="G53" s="156">
        <f t="shared" si="3"/>
        <v>4.0333333333333332</v>
      </c>
      <c r="H53" s="176" t="s">
        <v>2697</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2698</v>
      </c>
      <c r="E54" s="141">
        <v>43313</v>
      </c>
      <c r="F54" s="141">
        <v>43434</v>
      </c>
      <c r="G54" s="156">
        <f t="shared" si="3"/>
        <v>4.0333333333333332</v>
      </c>
      <c r="H54" s="176" t="s">
        <v>2697</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2699</v>
      </c>
      <c r="E55" s="141">
        <v>43405</v>
      </c>
      <c r="F55" s="141">
        <v>43434</v>
      </c>
      <c r="G55" s="156">
        <f t="shared" si="3"/>
        <v>0.96666666666666667</v>
      </c>
      <c r="H55" s="176" t="s">
        <v>2700</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2701</v>
      </c>
      <c r="E56" s="141">
        <v>43497</v>
      </c>
      <c r="F56" s="141">
        <v>43822</v>
      </c>
      <c r="G56" s="156">
        <f t="shared" si="3"/>
        <v>10.833333333333334</v>
      </c>
      <c r="H56" s="176" t="s">
        <v>2702</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2701</v>
      </c>
      <c r="E57" s="141">
        <v>43497</v>
      </c>
      <c r="F57" s="141">
        <v>43822</v>
      </c>
      <c r="G57" s="156">
        <f t="shared" si="3"/>
        <v>10.833333333333334</v>
      </c>
      <c r="H57" s="176" t="s">
        <v>2702</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2703</v>
      </c>
      <c r="E58" s="141">
        <v>43497</v>
      </c>
      <c r="F58" s="141">
        <v>43822</v>
      </c>
      <c r="G58" s="156">
        <f t="shared" si="3"/>
        <v>10.833333333333334</v>
      </c>
      <c r="H58" s="176" t="s">
        <v>2702</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t="s">
        <v>2665</v>
      </c>
      <c r="C59" s="121" t="s">
        <v>31</v>
      </c>
      <c r="D59" s="175" t="s">
        <v>2704</v>
      </c>
      <c r="E59" s="141">
        <v>42675</v>
      </c>
      <c r="F59" s="141">
        <v>42719</v>
      </c>
      <c r="G59" s="156">
        <f t="shared" si="3"/>
        <v>1.4666666666666666</v>
      </c>
      <c r="H59" s="176" t="s">
        <v>2711</v>
      </c>
      <c r="I59" s="175" t="s">
        <v>711</v>
      </c>
      <c r="J59" s="175" t="s">
        <v>721</v>
      </c>
      <c r="K59" s="120">
        <v>202379518</v>
      </c>
      <c r="L59" s="121" t="s">
        <v>1148</v>
      </c>
      <c r="M59" s="116">
        <v>1</v>
      </c>
      <c r="N59" s="121" t="s">
        <v>27</v>
      </c>
      <c r="O59" s="121" t="s">
        <v>1148</v>
      </c>
      <c r="P59" s="79"/>
    </row>
    <row r="60" spans="1:16" s="7" customFormat="1" ht="24.75" customHeight="1" outlineLevel="1" x14ac:dyDescent="0.25">
      <c r="A60" s="140">
        <v>13</v>
      </c>
      <c r="B60" s="176" t="s">
        <v>2665</v>
      </c>
      <c r="C60" s="121" t="s">
        <v>31</v>
      </c>
      <c r="D60" s="175" t="s">
        <v>2705</v>
      </c>
      <c r="E60" s="141">
        <v>42720</v>
      </c>
      <c r="F60" s="141">
        <v>43084</v>
      </c>
      <c r="G60" s="156">
        <f t="shared" si="3"/>
        <v>12.133333333333333</v>
      </c>
      <c r="H60" s="176" t="s">
        <v>2712</v>
      </c>
      <c r="I60" s="175" t="s">
        <v>711</v>
      </c>
      <c r="J60" s="175" t="s">
        <v>728</v>
      </c>
      <c r="K60" s="120">
        <v>1619248068</v>
      </c>
      <c r="L60" s="121" t="s">
        <v>1148</v>
      </c>
      <c r="M60" s="116">
        <v>1</v>
      </c>
      <c r="N60" s="121" t="s">
        <v>27</v>
      </c>
      <c r="O60" s="121" t="s">
        <v>26</v>
      </c>
      <c r="P60" s="79"/>
    </row>
    <row r="61" spans="1:16" s="7" customFormat="1" ht="24.75" customHeight="1" outlineLevel="1" x14ac:dyDescent="0.25">
      <c r="A61" s="140">
        <v>14</v>
      </c>
      <c r="B61" s="176" t="s">
        <v>2665</v>
      </c>
      <c r="C61" s="121" t="s">
        <v>31</v>
      </c>
      <c r="D61" s="175" t="s">
        <v>2706</v>
      </c>
      <c r="E61" s="141">
        <v>43085</v>
      </c>
      <c r="F61" s="141">
        <v>43404</v>
      </c>
      <c r="G61" s="156">
        <f t="shared" si="3"/>
        <v>10.633333333333333</v>
      </c>
      <c r="H61" s="176" t="s">
        <v>2713</v>
      </c>
      <c r="I61" s="175" t="s">
        <v>711</v>
      </c>
      <c r="J61" s="175" t="s">
        <v>728</v>
      </c>
      <c r="K61" s="120">
        <v>1711645494</v>
      </c>
      <c r="L61" s="121" t="s">
        <v>1148</v>
      </c>
      <c r="M61" s="116">
        <v>1</v>
      </c>
      <c r="N61" s="121" t="s">
        <v>27</v>
      </c>
      <c r="O61" s="121" t="s">
        <v>1148</v>
      </c>
      <c r="P61" s="79"/>
    </row>
    <row r="62" spans="1:16" s="7" customFormat="1" ht="24.75" customHeight="1" outlineLevel="1" x14ac:dyDescent="0.25">
      <c r="A62" s="140">
        <v>15</v>
      </c>
      <c r="B62" s="176" t="s">
        <v>2665</v>
      </c>
      <c r="C62" s="121" t="s">
        <v>31</v>
      </c>
      <c r="D62" s="175" t="s">
        <v>2707</v>
      </c>
      <c r="E62" s="141">
        <v>43085</v>
      </c>
      <c r="F62" s="141">
        <v>43404</v>
      </c>
      <c r="G62" s="156">
        <f t="shared" si="3"/>
        <v>10.633333333333333</v>
      </c>
      <c r="H62" s="176" t="s">
        <v>2714</v>
      </c>
      <c r="I62" s="175" t="s">
        <v>711</v>
      </c>
      <c r="J62" s="175" t="s">
        <v>715</v>
      </c>
      <c r="K62" s="120">
        <v>1396639909</v>
      </c>
      <c r="L62" s="121" t="s">
        <v>1148</v>
      </c>
      <c r="M62" s="116">
        <v>1</v>
      </c>
      <c r="N62" s="121" t="s">
        <v>27</v>
      </c>
      <c r="O62" s="121" t="s">
        <v>26</v>
      </c>
      <c r="P62" s="79"/>
    </row>
    <row r="63" spans="1:16" s="7" customFormat="1" ht="24.75" customHeight="1" outlineLevel="1" x14ac:dyDescent="0.25">
      <c r="A63" s="140">
        <v>16</v>
      </c>
      <c r="B63" s="176" t="s">
        <v>2665</v>
      </c>
      <c r="C63" s="121" t="s">
        <v>31</v>
      </c>
      <c r="D63" s="175" t="s">
        <v>2708</v>
      </c>
      <c r="E63" s="141">
        <v>43405</v>
      </c>
      <c r="F63" s="141">
        <v>43434</v>
      </c>
      <c r="G63" s="156">
        <f t="shared" si="3"/>
        <v>0.96666666666666667</v>
      </c>
      <c r="H63" s="176" t="s">
        <v>2715</v>
      </c>
      <c r="I63" s="175" t="s">
        <v>711</v>
      </c>
      <c r="J63" s="175" t="s">
        <v>715</v>
      </c>
      <c r="K63" s="120">
        <v>221340846</v>
      </c>
      <c r="L63" s="121" t="s">
        <v>1148</v>
      </c>
      <c r="M63" s="116">
        <v>1</v>
      </c>
      <c r="N63" s="121" t="s">
        <v>27</v>
      </c>
      <c r="O63" s="121" t="s">
        <v>26</v>
      </c>
      <c r="P63" s="79"/>
    </row>
    <row r="64" spans="1:16" s="7" customFormat="1" ht="24.75" customHeight="1" outlineLevel="1" x14ac:dyDescent="0.25">
      <c r="A64" s="140">
        <v>17</v>
      </c>
      <c r="B64" s="176" t="s">
        <v>2665</v>
      </c>
      <c r="C64" s="121" t="s">
        <v>31</v>
      </c>
      <c r="D64" s="175" t="s">
        <v>2709</v>
      </c>
      <c r="E64" s="141">
        <v>43405</v>
      </c>
      <c r="F64" s="141">
        <v>43434</v>
      </c>
      <c r="G64" s="156">
        <f t="shared" si="3"/>
        <v>0.96666666666666667</v>
      </c>
      <c r="H64" s="176" t="s">
        <v>2716</v>
      </c>
      <c r="I64" s="175" t="s">
        <v>711</v>
      </c>
      <c r="J64" s="175" t="s">
        <v>721</v>
      </c>
      <c r="K64" s="120">
        <v>393194598</v>
      </c>
      <c r="L64" s="121" t="s">
        <v>1148</v>
      </c>
      <c r="M64" s="116">
        <v>1</v>
      </c>
      <c r="N64" s="121" t="s">
        <v>27</v>
      </c>
      <c r="O64" s="121" t="s">
        <v>1148</v>
      </c>
      <c r="P64" s="79"/>
    </row>
    <row r="65" spans="1:16" s="7" customFormat="1" ht="24.75" customHeight="1" outlineLevel="1" x14ac:dyDescent="0.25">
      <c r="A65" s="140">
        <v>18</v>
      </c>
      <c r="B65" s="176" t="s">
        <v>2665</v>
      </c>
      <c r="C65" s="121" t="s">
        <v>31</v>
      </c>
      <c r="D65" s="175" t="s">
        <v>2709</v>
      </c>
      <c r="E65" s="141">
        <v>43405</v>
      </c>
      <c r="F65" s="141">
        <v>43434</v>
      </c>
      <c r="G65" s="156">
        <f t="shared" si="3"/>
        <v>0.96666666666666667</v>
      </c>
      <c r="H65" s="176" t="s">
        <v>2716</v>
      </c>
      <c r="I65" s="175" t="s">
        <v>711</v>
      </c>
      <c r="J65" s="175" t="s">
        <v>728</v>
      </c>
      <c r="K65" s="120">
        <v>393194598</v>
      </c>
      <c r="L65" s="121" t="s">
        <v>1148</v>
      </c>
      <c r="M65" s="116">
        <v>1</v>
      </c>
      <c r="N65" s="121" t="s">
        <v>27</v>
      </c>
      <c r="O65" s="121" t="s">
        <v>1148</v>
      </c>
      <c r="P65" s="79"/>
    </row>
    <row r="66" spans="1:16" s="7" customFormat="1" ht="24.75" customHeight="1" outlineLevel="1" x14ac:dyDescent="0.25">
      <c r="A66" s="140">
        <v>19</v>
      </c>
      <c r="B66" s="176" t="s">
        <v>2665</v>
      </c>
      <c r="C66" s="121" t="s">
        <v>31</v>
      </c>
      <c r="D66" s="175" t="s">
        <v>2709</v>
      </c>
      <c r="E66" s="141">
        <v>43405</v>
      </c>
      <c r="F66" s="141">
        <v>43434</v>
      </c>
      <c r="G66" s="156">
        <f t="shared" si="3"/>
        <v>0.96666666666666667</v>
      </c>
      <c r="H66" s="176" t="s">
        <v>2716</v>
      </c>
      <c r="I66" s="175" t="s">
        <v>711</v>
      </c>
      <c r="J66" s="175" t="s">
        <v>739</v>
      </c>
      <c r="K66" s="120">
        <v>393194598</v>
      </c>
      <c r="L66" s="121" t="s">
        <v>1148</v>
      </c>
      <c r="M66" s="116">
        <v>1</v>
      </c>
      <c r="N66" s="121" t="s">
        <v>27</v>
      </c>
      <c r="O66" s="121" t="s">
        <v>1148</v>
      </c>
      <c r="P66" s="79"/>
    </row>
    <row r="67" spans="1:16" s="7" customFormat="1" ht="24.75" customHeight="1" outlineLevel="1" x14ac:dyDescent="0.25">
      <c r="A67" s="140">
        <v>20</v>
      </c>
      <c r="B67" s="176" t="s">
        <v>2665</v>
      </c>
      <c r="C67" s="121" t="s">
        <v>31</v>
      </c>
      <c r="D67" s="175" t="s">
        <v>2710</v>
      </c>
      <c r="E67" s="141">
        <v>43484</v>
      </c>
      <c r="F67" s="141">
        <v>43822</v>
      </c>
      <c r="G67" s="156">
        <f t="shared" si="3"/>
        <v>11.266666666666667</v>
      </c>
      <c r="H67" s="176" t="s">
        <v>2717</v>
      </c>
      <c r="I67" s="175" t="s">
        <v>711</v>
      </c>
      <c r="J67" s="175" t="s">
        <v>721</v>
      </c>
      <c r="K67" s="120">
        <v>4116253056</v>
      </c>
      <c r="L67" s="121" t="s">
        <v>1148</v>
      </c>
      <c r="M67" s="116">
        <v>1</v>
      </c>
      <c r="N67" s="121" t="s">
        <v>27</v>
      </c>
      <c r="O67" s="121" t="s">
        <v>1148</v>
      </c>
      <c r="P67" s="79"/>
    </row>
    <row r="68" spans="1:16" s="7" customFormat="1" ht="24.75" customHeight="1" outlineLevel="1" x14ac:dyDescent="0.25">
      <c r="A68" s="140">
        <v>21</v>
      </c>
      <c r="B68" s="176" t="s">
        <v>2665</v>
      </c>
      <c r="C68" s="121" t="s">
        <v>31</v>
      </c>
      <c r="D68" s="175" t="s">
        <v>2710</v>
      </c>
      <c r="E68" s="141">
        <v>43484</v>
      </c>
      <c r="F68" s="141">
        <v>43822</v>
      </c>
      <c r="G68" s="156">
        <f t="shared" si="3"/>
        <v>11.266666666666667</v>
      </c>
      <c r="H68" s="176" t="s">
        <v>2717</v>
      </c>
      <c r="I68" s="175" t="s">
        <v>711</v>
      </c>
      <c r="J68" s="175" t="s">
        <v>728</v>
      </c>
      <c r="K68" s="120">
        <v>4116253056</v>
      </c>
      <c r="L68" s="121" t="s">
        <v>1148</v>
      </c>
      <c r="M68" s="116">
        <v>1</v>
      </c>
      <c r="N68" s="121" t="s">
        <v>27</v>
      </c>
      <c r="O68" s="121" t="s">
        <v>1148</v>
      </c>
      <c r="P68" s="79"/>
    </row>
    <row r="69" spans="1:16" s="7" customFormat="1" ht="24.75" customHeight="1" outlineLevel="1" x14ac:dyDescent="0.25">
      <c r="A69" s="140">
        <v>22</v>
      </c>
      <c r="B69" s="176" t="s">
        <v>2665</v>
      </c>
      <c r="C69" s="121" t="s">
        <v>31</v>
      </c>
      <c r="D69" s="175" t="s">
        <v>2710</v>
      </c>
      <c r="E69" s="141">
        <v>43484</v>
      </c>
      <c r="F69" s="141">
        <v>43822</v>
      </c>
      <c r="G69" s="156">
        <f t="shared" si="3"/>
        <v>11.266666666666667</v>
      </c>
      <c r="H69" s="176" t="s">
        <v>2717</v>
      </c>
      <c r="I69" s="175" t="s">
        <v>711</v>
      </c>
      <c r="J69" s="175" t="s">
        <v>739</v>
      </c>
      <c r="K69" s="120">
        <v>4116253056</v>
      </c>
      <c r="L69" s="121" t="s">
        <v>1148</v>
      </c>
      <c r="M69" s="116">
        <v>1</v>
      </c>
      <c r="N69" s="121" t="s">
        <v>27</v>
      </c>
      <c r="O69" s="121" t="s">
        <v>1148</v>
      </c>
      <c r="P69" s="79"/>
    </row>
    <row r="70" spans="1:16" s="7" customFormat="1" ht="24.75" customHeight="1" outlineLevel="1" x14ac:dyDescent="0.25">
      <c r="A70" s="140">
        <v>23</v>
      </c>
      <c r="B70" s="64" t="s">
        <v>2665</v>
      </c>
      <c r="C70" s="65" t="s">
        <v>31</v>
      </c>
      <c r="D70" s="63" t="s">
        <v>2718</v>
      </c>
      <c r="E70" s="141">
        <v>43922</v>
      </c>
      <c r="F70" s="141">
        <v>44165</v>
      </c>
      <c r="G70" s="156">
        <f t="shared" si="3"/>
        <v>8.1</v>
      </c>
      <c r="H70" s="64" t="s">
        <v>2720</v>
      </c>
      <c r="I70" s="63" t="s">
        <v>208</v>
      </c>
      <c r="J70" s="63" t="s">
        <v>210</v>
      </c>
      <c r="K70" s="66">
        <v>1959078775</v>
      </c>
      <c r="L70" s="65" t="s">
        <v>1148</v>
      </c>
      <c r="M70" s="67">
        <v>1</v>
      </c>
      <c r="N70" s="65" t="s">
        <v>2634</v>
      </c>
      <c r="O70" s="65" t="s">
        <v>1148</v>
      </c>
      <c r="P70" s="79"/>
    </row>
    <row r="71" spans="1:16" s="7" customFormat="1" ht="24.75" customHeight="1" outlineLevel="1" x14ac:dyDescent="0.25">
      <c r="A71" s="140">
        <v>24</v>
      </c>
      <c r="B71" s="64" t="s">
        <v>2665</v>
      </c>
      <c r="C71" s="65" t="s">
        <v>31</v>
      </c>
      <c r="D71" s="63" t="s">
        <v>2719</v>
      </c>
      <c r="E71" s="141">
        <v>43922</v>
      </c>
      <c r="F71" s="141">
        <v>44165</v>
      </c>
      <c r="G71" s="156">
        <f t="shared" si="3"/>
        <v>8.1</v>
      </c>
      <c r="H71" s="64" t="s">
        <v>2721</v>
      </c>
      <c r="I71" s="63" t="s">
        <v>208</v>
      </c>
      <c r="J71" s="63" t="s">
        <v>222</v>
      </c>
      <c r="K71" s="66">
        <v>2323461633</v>
      </c>
      <c r="L71" s="65" t="s">
        <v>1148</v>
      </c>
      <c r="M71" s="67">
        <v>1</v>
      </c>
      <c r="N71" s="65" t="s">
        <v>2634</v>
      </c>
      <c r="O71" s="65" t="s">
        <v>1148</v>
      </c>
      <c r="P71" s="79"/>
    </row>
    <row r="72" spans="1:16" s="7" customFormat="1" ht="24.75" customHeight="1" outlineLevel="1" x14ac:dyDescent="0.25">
      <c r="A72" s="140">
        <v>25</v>
      </c>
      <c r="B72" s="64" t="s">
        <v>2665</v>
      </c>
      <c r="C72" s="65" t="s">
        <v>31</v>
      </c>
      <c r="D72" s="63" t="s">
        <v>2719</v>
      </c>
      <c r="E72" s="141">
        <v>43922</v>
      </c>
      <c r="F72" s="141">
        <v>44165</v>
      </c>
      <c r="G72" s="156">
        <f t="shared" si="3"/>
        <v>8.1</v>
      </c>
      <c r="H72" s="64" t="s">
        <v>2721</v>
      </c>
      <c r="I72" s="63" t="s">
        <v>208</v>
      </c>
      <c r="J72" s="63" t="s">
        <v>239</v>
      </c>
      <c r="K72" s="66">
        <v>2323461633</v>
      </c>
      <c r="L72" s="65" t="s">
        <v>1148</v>
      </c>
      <c r="M72" s="67">
        <v>1</v>
      </c>
      <c r="N72" s="65" t="s">
        <v>2634</v>
      </c>
      <c r="O72" s="65" t="s">
        <v>1148</v>
      </c>
      <c r="P72" s="79"/>
    </row>
    <row r="73" spans="1:16" s="7" customFormat="1" ht="24.75" customHeight="1" outlineLevel="1" x14ac:dyDescent="0.25">
      <c r="A73" s="140">
        <v>26</v>
      </c>
      <c r="B73" s="64" t="s">
        <v>2665</v>
      </c>
      <c r="C73" s="65" t="s">
        <v>31</v>
      </c>
      <c r="D73" s="63" t="s">
        <v>2719</v>
      </c>
      <c r="E73" s="141">
        <v>43922</v>
      </c>
      <c r="F73" s="141">
        <v>44165</v>
      </c>
      <c r="G73" s="156">
        <f t="shared" si="3"/>
        <v>8.1</v>
      </c>
      <c r="H73" s="64" t="s">
        <v>2721</v>
      </c>
      <c r="I73" s="63" t="s">
        <v>208</v>
      </c>
      <c r="J73" s="63" t="s">
        <v>254</v>
      </c>
      <c r="K73" s="66">
        <v>2323461633</v>
      </c>
      <c r="L73" s="65" t="s">
        <v>1148</v>
      </c>
      <c r="M73" s="67">
        <v>1</v>
      </c>
      <c r="N73" s="65" t="s">
        <v>2634</v>
      </c>
      <c r="O73" s="65" t="s">
        <v>1148</v>
      </c>
      <c r="P73" s="79"/>
    </row>
    <row r="74" spans="1:16" s="7" customFormat="1" ht="24.75" customHeight="1" outlineLevel="1" x14ac:dyDescent="0.25">
      <c r="A74" s="140">
        <v>27</v>
      </c>
      <c r="B74" s="64" t="s">
        <v>2665</v>
      </c>
      <c r="C74" s="65" t="s">
        <v>31</v>
      </c>
      <c r="D74" s="63" t="s">
        <v>2719</v>
      </c>
      <c r="E74" s="141">
        <v>43922</v>
      </c>
      <c r="F74" s="141">
        <v>44165</v>
      </c>
      <c r="G74" s="156">
        <f t="shared" si="3"/>
        <v>8.1</v>
      </c>
      <c r="H74" s="64" t="s">
        <v>2721</v>
      </c>
      <c r="I74" s="63" t="s">
        <v>208</v>
      </c>
      <c r="J74" s="63" t="s">
        <v>220</v>
      </c>
      <c r="K74" s="66">
        <v>2323461633</v>
      </c>
      <c r="L74" s="65" t="s">
        <v>1148</v>
      </c>
      <c r="M74" s="67">
        <v>1</v>
      </c>
      <c r="N74" s="65" t="s">
        <v>2634</v>
      </c>
      <c r="O74" s="65" t="s">
        <v>1148</v>
      </c>
      <c r="P74" s="79"/>
    </row>
    <row r="75" spans="1:16" s="7" customFormat="1" ht="24.75" customHeight="1" outlineLevel="1" x14ac:dyDescent="0.25">
      <c r="A75" s="140">
        <v>28</v>
      </c>
      <c r="B75" s="64" t="s">
        <v>2665</v>
      </c>
      <c r="C75" s="65" t="s">
        <v>31</v>
      </c>
      <c r="D75" s="63" t="s">
        <v>2719</v>
      </c>
      <c r="E75" s="141">
        <v>43922</v>
      </c>
      <c r="F75" s="141">
        <v>44165</v>
      </c>
      <c r="G75" s="156">
        <f t="shared" si="3"/>
        <v>8.1</v>
      </c>
      <c r="H75" s="64" t="s">
        <v>2721</v>
      </c>
      <c r="I75" s="63" t="s">
        <v>208</v>
      </c>
      <c r="J75" s="63" t="s">
        <v>223</v>
      </c>
      <c r="K75" s="66">
        <v>2323461633</v>
      </c>
      <c r="L75" s="65" t="s">
        <v>1148</v>
      </c>
      <c r="M75" s="67">
        <v>1</v>
      </c>
      <c r="N75" s="65" t="s">
        <v>2634</v>
      </c>
      <c r="O75" s="65" t="s">
        <v>1148</v>
      </c>
      <c r="P75" s="79"/>
    </row>
    <row r="76" spans="1:16" s="7" customFormat="1" ht="24.75" customHeight="1" outlineLevel="1" x14ac:dyDescent="0.25">
      <c r="A76" s="140">
        <v>29</v>
      </c>
      <c r="B76" s="64" t="s">
        <v>2665</v>
      </c>
      <c r="C76" s="65" t="s">
        <v>31</v>
      </c>
      <c r="D76" s="63" t="s">
        <v>2688</v>
      </c>
      <c r="E76" s="141">
        <v>43885</v>
      </c>
      <c r="F76" s="141">
        <v>44196</v>
      </c>
      <c r="G76" s="156">
        <f t="shared" si="3"/>
        <v>10.366666666666667</v>
      </c>
      <c r="H76" s="64" t="s">
        <v>2689</v>
      </c>
      <c r="I76" s="63" t="s">
        <v>208</v>
      </c>
      <c r="J76" s="63" t="s">
        <v>241</v>
      </c>
      <c r="K76" s="66">
        <v>2045167157</v>
      </c>
      <c r="L76" s="65" t="s">
        <v>1148</v>
      </c>
      <c r="M76" s="67">
        <v>1</v>
      </c>
      <c r="N76" s="65" t="s">
        <v>1151</v>
      </c>
      <c r="O76" s="65" t="s">
        <v>1148</v>
      </c>
      <c r="P76" s="79"/>
    </row>
    <row r="77" spans="1:16" s="7" customFormat="1" ht="24.75" customHeight="1" outlineLevel="1" x14ac:dyDescent="0.25">
      <c r="A77" s="140">
        <v>30</v>
      </c>
      <c r="B77" s="64" t="s">
        <v>2665</v>
      </c>
      <c r="C77" s="65" t="s">
        <v>31</v>
      </c>
      <c r="D77" s="63" t="s">
        <v>2688</v>
      </c>
      <c r="E77" s="141">
        <v>43885</v>
      </c>
      <c r="F77" s="141">
        <v>44196</v>
      </c>
      <c r="G77" s="156">
        <f t="shared" si="3"/>
        <v>10.366666666666667</v>
      </c>
      <c r="H77" s="64" t="s">
        <v>2689</v>
      </c>
      <c r="I77" s="63" t="s">
        <v>208</v>
      </c>
      <c r="J77" s="63" t="s">
        <v>223</v>
      </c>
      <c r="K77" s="66">
        <v>2045167157</v>
      </c>
      <c r="L77" s="65" t="s">
        <v>1148</v>
      </c>
      <c r="M77" s="67">
        <v>1</v>
      </c>
      <c r="N77" s="65" t="s">
        <v>1151</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2669</v>
      </c>
      <c r="C179" s="222"/>
      <c r="D179" s="222"/>
      <c r="E179" s="167">
        <v>0.02</v>
      </c>
      <c r="F179" s="166">
        <v>1E-3</v>
      </c>
      <c r="G179" s="161">
        <f>IF(F179&gt;0,SUM(E179+F179),"")</f>
        <v>2.1000000000000001E-2</v>
      </c>
      <c r="H179" s="5"/>
      <c r="I179" s="222" t="s">
        <v>2671</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286921675.40400004</v>
      </c>
      <c r="F185" s="92"/>
      <c r="G185" s="93"/>
      <c r="H185" s="88"/>
      <c r="I185" s="90" t="s">
        <v>2627</v>
      </c>
      <c r="J185" s="162">
        <f>+SUM(M179:M183)</f>
        <v>0.02</v>
      </c>
      <c r="K185" s="203" t="s">
        <v>2628</v>
      </c>
      <c r="L185" s="203"/>
      <c r="M185" s="94">
        <f>+J185*(SUM(K20:K35))</f>
        <v>273258738.48000002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2020-12-28T20:47:34Z</cp:lastPrinted>
  <dcterms:created xsi:type="dcterms:W3CDTF">2020-10-14T21:57:42Z</dcterms:created>
  <dcterms:modified xsi:type="dcterms:W3CDTF">2020-12-28T21:02:50Z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