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<sst xmlns="http://schemas.openxmlformats.org/spreadsheetml/2006/main" count="3091" uniqueCount="2696">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</sst>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30" zoomScale="70" zoomScaleNormal="70" zoomScaleSheetLayoutView="40" zoomScalePageLayoutView="40" workbookViewId="0">
      <selection activeCell="J54" sqref="J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2695</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239</v>
      </c>
      <c r="K20" s="149">
        <v>1131290500</v>
      </c>
      <c r="L20" s="150">
        <v>44194</v>
      </c>
      <c r="M20" s="150">
        <v>44561</v>
      </c>
      <c r="N20" s="133">
        <f>+(M20-L20)/30</f>
        <v>12.233333333333333</v>
      </c>
      <c r="O20" s="136"/>
      <c r="U20" s="132"/>
      <c r="V20" s="105">
        <f ca="1">NOW()</f>
        <v>44188.495056712964</v>
      </c>
      <c r="W20" s="105">
        <f ca="1">NOW()</f>
        <v>44188.495056712964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2692</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2693</v>
      </c>
      <c r="E48" s="143">
        <v>43922</v>
      </c>
      <c r="F48" s="143">
        <v>44165</v>
      </c>
      <c r="G48" s="158">
        <f>IF(AND(E48&lt;&gt;"",F48&lt;&gt;""),((F48-E48)/30),"")</f>
        <v>8.1</v>
      </c>
      <c r="H48" s="114" t="s">
        <v>2694</v>
      </c>
      <c r="I48" s="113" t="s">
        <v>208</v>
      </c>
      <c r="J48" s="113" t="s">
        <v>239</v>
      </c>
      <c r="K48" s="122">
        <v>2323461633</v>
      </c>
      <c r="L48" s="115" t="s">
        <v>1148</v>
      </c>
      <c r="M48" s="117">
        <v>1</v>
      </c>
      <c r="N48" s="115" t="s">
        <v>2634</v>
      </c>
      <c r="O48" s="115" t="s">
        <v>1148</v>
      </c>
      <c r="P48" s="78"/>
    </row>
    <row r="49" spans="1:16" s="6" customFormat="1" ht="24.75" customHeight="1" x14ac:dyDescent="0.25">
      <c r="A49" s="141">
        <v>2</v>
      </c>
      <c r="B49" s="178" t="s">
        <v>2665</v>
      </c>
      <c r="C49" s="123" t="s">
        <v>31</v>
      </c>
      <c r="D49" s="177" t="s">
        <v>2693</v>
      </c>
      <c r="E49" s="143">
        <v>43922</v>
      </c>
      <c r="F49" s="143">
        <v>44165</v>
      </c>
      <c r="G49" s="158">
        <f t="shared" ref="G49:G50" si="2">IF(AND(E49&lt;&gt;"",F49&lt;&gt;""),((F49-E49)/30),"")</f>
        <v>8.1</v>
      </c>
      <c r="H49" s="178" t="s">
        <v>2694</v>
      </c>
      <c r="I49" s="177" t="s">
        <v>208</v>
      </c>
      <c r="J49" s="113" t="s">
        <v>222</v>
      </c>
      <c r="K49" s="122">
        <v>2323461633</v>
      </c>
      <c r="L49" s="115" t="s">
        <v>1148</v>
      </c>
      <c r="M49" s="117">
        <v>1</v>
      </c>
      <c r="N49" s="123" t="s">
        <v>2634</v>
      </c>
      <c r="O49" s="123" t="s">
        <v>1148</v>
      </c>
      <c r="P49" s="78"/>
    </row>
    <row r="50" spans="1:16" s="6" customFormat="1" ht="24.75" customHeight="1" x14ac:dyDescent="0.25">
      <c r="A50" s="141">
        <v>3</v>
      </c>
      <c r="B50" s="178" t="s">
        <v>2665</v>
      </c>
      <c r="C50" s="123" t="s">
        <v>31</v>
      </c>
      <c r="D50" s="177" t="s">
        <v>2693</v>
      </c>
      <c r="E50" s="143">
        <v>43922</v>
      </c>
      <c r="F50" s="143">
        <v>44165</v>
      </c>
      <c r="G50" s="158">
        <f t="shared" si="2"/>
        <v>8.1</v>
      </c>
      <c r="H50" s="178" t="s">
        <v>2694</v>
      </c>
      <c r="I50" s="177" t="s">
        <v>208</v>
      </c>
      <c r="J50" s="113" t="s">
        <v>223</v>
      </c>
      <c r="K50" s="122">
        <v>2323461633</v>
      </c>
      <c r="L50" s="115" t="s">
        <v>1148</v>
      </c>
      <c r="M50" s="117">
        <v>1</v>
      </c>
      <c r="N50" s="123" t="s">
        <v>2634</v>
      </c>
      <c r="O50" s="123" t="s">
        <v>1148</v>
      </c>
      <c r="P50" s="78"/>
    </row>
    <row r="51" spans="1:16" s="6" customFormat="1" ht="24.75" customHeight="1" outlineLevel="1" x14ac:dyDescent="0.25">
      <c r="A51" s="141">
        <v>4</v>
      </c>
      <c r="B51" s="178" t="s">
        <v>2665</v>
      </c>
      <c r="C51" s="123" t="s">
        <v>31</v>
      </c>
      <c r="D51" s="177" t="s">
        <v>2693</v>
      </c>
      <c r="E51" s="143">
        <v>43922</v>
      </c>
      <c r="F51" s="143">
        <v>44165</v>
      </c>
      <c r="G51" s="158">
        <f t="shared" ref="G51:G107" si="3">IF(AND(E51&lt;&gt;"",F51&lt;&gt;""),((F51-E51)/30),"")</f>
        <v>8.1</v>
      </c>
      <c r="H51" s="178" t="s">
        <v>2694</v>
      </c>
      <c r="I51" s="177" t="s">
        <v>208</v>
      </c>
      <c r="J51" s="113" t="s">
        <v>254</v>
      </c>
      <c r="K51" s="122">
        <v>2323461633</v>
      </c>
      <c r="L51" s="123" t="s">
        <v>1148</v>
      </c>
      <c r="M51" s="117">
        <v>1</v>
      </c>
      <c r="N51" s="123" t="s">
        <v>2634</v>
      </c>
      <c r="O51" s="123" t="s">
        <v>1148</v>
      </c>
      <c r="P51" s="78"/>
    </row>
    <row r="52" spans="1:16" s="7" customFormat="1" ht="24.75" customHeight="1" outlineLevel="1" x14ac:dyDescent="0.25">
      <c r="A52" s="142">
        <v>5</v>
      </c>
      <c r="B52" s="178" t="s">
        <v>2665</v>
      </c>
      <c r="C52" s="123" t="s">
        <v>31</v>
      </c>
      <c r="D52" s="177" t="s">
        <v>2693</v>
      </c>
      <c r="E52" s="143">
        <v>43922</v>
      </c>
      <c r="F52" s="143">
        <v>44165</v>
      </c>
      <c r="G52" s="158">
        <f t="shared" si="3"/>
        <v>8.1</v>
      </c>
      <c r="H52" s="178" t="s">
        <v>2694</v>
      </c>
      <c r="I52" s="177" t="s">
        <v>208</v>
      </c>
      <c r="J52" s="113" t="s">
        <v>220</v>
      </c>
      <c r="K52" s="122">
        <v>2323461633</v>
      </c>
      <c r="L52" s="123" t="s">
        <v>1148</v>
      </c>
      <c r="M52" s="117">
        <v>1</v>
      </c>
      <c r="N52" s="123" t="s">
        <v>2634</v>
      </c>
      <c r="O52" s="123" t="s">
        <v>1148</v>
      </c>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23757100.5</v>
      </c>
      <c r="F185" s="92"/>
      <c r="G185" s="93"/>
      <c r="H185" s="88"/>
      <c r="I185" s="90" t="s">
        <v>2627</v>
      </c>
      <c r="J185" s="164">
        <f>+SUM(M179:M183)</f>
        <v>0.02</v>
      </c>
      <c r="K185" s="239" t="s">
        <v>2628</v>
      </c>
      <c r="L185" s="239"/>
      <c r="M185" s="94">
        <f>+J185*(SUM(K20:K35))</f>
        <v>22625810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2020-12-23T16:38:44Z</cp:lastPrinted>
  <dcterms:created xsi:type="dcterms:W3CDTF">2020-10-14T21:57:42Z</dcterms:created>
  <dcterms:modified xsi:type="dcterms:W3CDTF">2020-12-23T16:52:54Z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