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wnloads\"/>
    </mc:Choice>
  </mc:AlternateContent>
  <xr:revisionPtr revIDLastSave="0" documentId="8_{25615F9D-F282-431C-B2C5-A2C53DA75BE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85" yWindow="840" windowWidth="28305" windowHeight="1486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<sst xmlns="http://schemas.openxmlformats.org/spreadsheetml/2006/main" count="3007" uniqueCount="2676">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</sst>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A17" sqref="A17:G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c r="D15" s="35"/>
      <c r="E15" s="35"/>
      <c r="F15" s="5"/>
      <c r="G15" s="32" t="s">
        <v>1168</v>
      </c>
      <c r="H15" s="103"/>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c r="C20" s="5"/>
      <c r="D20" s="73"/>
      <c r="E20" s="5"/>
      <c r="F20" s="5"/>
      <c r="G20" s="5"/>
      <c r="H20" s="243"/>
      <c r="I20" s="149"/>
      <c r="J20" s="150"/>
      <c r="K20" s="151"/>
      <c r="L20" s="152"/>
      <c r="M20" s="152"/>
      <c r="N20" s="135">
        <f>+(M20-L20)/30</f>
        <v>0</v>
      </c>
      <c r="O20" s="138"/>
      <c r="U20" s="134"/>
      <c r="V20" s="105">
        <f ca="1">NOW()</f>
        <v>44187.685521527776</v>
      </c>
      <c r="W20" s="105">
        <f ca="1">NOW()</f>
        <v>44187.685521527776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e">
        <f>VLOOKUP(B20,EAS!A2:B1439,2,0)</f>
        <v>#N/A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c r="C48" s="112"/>
      <c r="D48" s="110"/>
      <c r="E48" s="145"/>
      <c r="F48" s="145"/>
      <c r="G48" s="160" t="str">
        <f>IF(AND(E48&lt;&gt;"",F48&lt;&gt;""),((F48-E48)/30),"")</f>
        <v/>
      </c>
      <c r="H48" s="114"/>
      <c r="I48" s="113"/>
      <c r="J48" s="113"/>
      <c r="K48" s="116"/>
      <c r="L48" s="115"/>
      <c r="M48" s="117"/>
      <c r="N48" s="115"/>
      <c r="O48" s="115"/>
      <c r="P48" s="78"/>
    </row>
    <row r="49" spans="1:16" s="6" customFormat="1" ht="24.75" customHeight="1" x14ac:dyDescent="0.25">
      <c r="A49" s="143">
        <v>2</v>
      </c>
      <c r="B49" s="111"/>
      <c r="C49" s="112"/>
      <c r="D49" s="110"/>
      <c r="E49" s="145"/>
      <c r="F49" s="145"/>
      <c r="G49" s="160" t="str">
        <f t="shared" ref="G49:G50" si="2">IF(AND(E49&lt;&gt;"",F49&lt;&gt;""),((F49-E49)/30),"")</f>
        <v/>
      </c>
      <c r="H49" s="114"/>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c r="E167" s="8"/>
      <c r="F167" s="5"/>
      <c r="G167" s="107"/>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c r="G179" s="165" t="str">
        <f>IF(F179&gt;0,SUM(E179+F179),"")</f>
        <v/>
      </c>
      <c r="H179" s="5"/>
      <c r="I179" s="217" t="s">
        <v>2671</v>
      </c>
      <c r="J179" s="217"/>
      <c r="K179" s="217"/>
      <c r="L179" s="217"/>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c r="D193" s="5"/>
      <c r="E193" s="126"/>
      <c r="F193" s="5"/>
      <c r="G193" s="5"/>
      <c r="H193" s="147"/>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c r="J211" s="27" t="s">
        <v>2622</v>
      </c>
      <c r="K211" s="148"/>
      <c r="L211" s="21"/>
      <c r="M211" s="21"/>
      <c r="N211" s="21"/>
      <c r="O211" s="8"/>
    </row>
    <row r="212" spans="1:15" x14ac:dyDescent="0.25">
      <c r="A212" s="9"/>
      <c r="B212" s="27" t="s">
        <v>2619</v>
      </c>
      <c r="C212" s="147"/>
      <c r="D212" s="21"/>
      <c r="G212" s="27" t="s">
        <v>2621</v>
      </c>
      <c r="H212" s="148"/>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 Administrativa</cp:lastModifiedBy>
  <cp:lastPrinted>2020-11-20T15:12:35Z</cp:lastPrinted>
  <dcterms:created xsi:type="dcterms:W3CDTF">2020-10-14T21:57:42Z</dcterms:created>
  <dcterms:modified xsi:type="dcterms:W3CDTF">2020-12-22T21:27:23Z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