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284\"/>
    </mc:Choice>
  </mc:AlternateContent>
  <xr:revisionPtr revIDLastSave="0" documentId="13_ncr:1_{B96C30E2-08EF-4375-81A6-40568965039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<sst xmlns="http://schemas.openxmlformats.org/spreadsheetml/2006/main" count="4810" uniqueCount="2735">
  <si>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</si>
  <si>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</si>
  <si>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</si>
  <si>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</si>
  <si>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</si>
  <si>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</si>
  <si>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</si>
  <si>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</si>
  <si>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</si>
  <si>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</si>
  <si>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</si>
  <si>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</si>
  <si>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</si>
  <si>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</si>
  <si>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</si>
  <si>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</si>
  <si>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</si>
  <si>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</si>
  <si>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</si>
  <si>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</si>
  <si>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</si>
  <si>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</si>
  <si>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</si>
  <si>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</si>
  <si>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</si>
  <si>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</si>
  <si>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</si>
  <si>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</si>
  <si>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</si>
  <si>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</si>
  <si>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</si>
  <si>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</si>
  <si>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</si>
  <si>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</si>
  <si>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</si>
  <si>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</si>
  <si>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</si>
  <si>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</si>
  <si>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</si>
  <si>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</si>
  <si>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</si>
  <si>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</si>
  <si>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</si>
  <si>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</si>
  <si>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</si>
  <si>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</si>
  <si>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</si>
  <si>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</si>
  <si>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</si>
  <si>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</si>
  <si>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</si>
  <si>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</si>
  <si>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</si>
  <si>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</si>
  <si>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</si>
  <si>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</si>
  <si>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</si>
  <si>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</si>
  <si>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</si>
  <si>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</si>
  <si>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</si>
  <si>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</si>
  <si>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</si>
  <si>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</si>
  <si>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</si>
  <si>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</si>
  <si>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</si>
  <si>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</si>
  <si>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</si>
  <si>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</si>
  <si>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</si>
  <si>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</si>
  <si>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</si>
  <si>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</si>
  <si>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</si>
  <si>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</si>
  <si>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</si>
  <si>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</si>
  <si>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</si>
  <si>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</si>
  <si>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</si>
  <si>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</si>
  <si>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</si>
  <si>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</si>
  <si>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</si>
  <si>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</si>
  <si>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</si>
  <si>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</si>
  <si>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</si>
  <si>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</si>
  <si>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</si>
  <si>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</si>
  <si>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</si>
  <si>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</si>
  <si>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</si>
  <si>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</si>
  <si>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</si>
  <si>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</si>
  <si>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</si>
  <si>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</si>
  <si>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</si>
  <si>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</si>
  <si>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</si>
  <si>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</si>
  <si>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</si>
  <si>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</si>
  <si>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</si>
  <si>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</si>
  <si>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</si>
  <si>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</si>
  <si>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</si>
  <si>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</si>
  <si>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</si>
  <si>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</si>
  <si>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</si>
  <si>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</si>
  <si>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</si>
  <si>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</si>
  <si>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</si>
  <si>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</si>
  <si>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</si>
  <si>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</si>
  <si>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</si>
  <si>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</si>
  <si>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</si>
  <si>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</si>
  <si>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</si>
  <si>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</si>
  <si>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</si>
  <si>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</si>
  <si>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</si>
  <si>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</si>
  <si>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</si>
  <si>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</si>
  <si>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</si>
  <si>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</si>
  <si>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</si>
  <si>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</si>
  <si>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</si>
  <si>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</si>
  <si>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</si>
  <si>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</si>
  <si>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</si>
  <si>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</si>
  <si>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</si>
  <si>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</si>
  <si>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</si>
  <si>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</si>
  <si>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</si>
  <si>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</si>
  <si>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</si>
  <si>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</si>
  <si>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</si>
  <si>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</si>
  <si>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</si>
  <si>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</si>
  <si>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</si>
  <si>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</si>
  <si>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</si>
  <si>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</si>
  <si>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</si>
  <si>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</si>
  <si>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</si>
  <si>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</si>
  <si>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</si>
  <si>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</si>
  <si>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</si>
  <si>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</si>
  <si>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</si>
  <si>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</si>
  <si>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</si>
  <si>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</si>
  <si>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</si>
  <si>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</si>
  <si>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</si>
  <si>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</si>
  <si>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</si>
  <si>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</si>
  <si>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</si>
  <si>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</si>
  <si>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</si>
  <si>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</si>
  <si>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</si>
  <si>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</si>
  <si>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</si>
  <si>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</si>
  <si>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</si>
  <si>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</si>
  <si>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</si>
  <si>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</si>
  <si>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</si>
  <si>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</si>
  <si>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</si>
  <si>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</si>
  <si>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</si>
  <si>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</si>
  <si>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</si>
  <si>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</si>
  <si>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</si>
  <si>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</si>
  <si>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</si>
  <si>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</si>
  <si>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</si>
  <si>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</si>
  <si>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</si>
  <si>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</si>
  <si>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</si>
  <si>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</si>
  <si>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</si>
  <si>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</si>
  <si>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</si>
  <si>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</si>
  <si>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</si>
  <si>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</si>
  <si>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</si>
  <si>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</si>
  <si>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</si>
  <si>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</si>
  <si>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</si>
  <si>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</si>
  <si>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</si>
  <si>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</si>
  <si>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</si>
  <si>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</si>
  <si>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</si>
  <si>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</si>
  <si>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</si>
  <si>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</si>
  <si>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</si>
  <si>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</si>
  <si>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</si>
  <si>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</si>
  <si>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</si>
  <si>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</si>
  <si>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</si>
  <si>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</si>
  <si>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</si>
  <si>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</si>
  <si>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</si>
  <si>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</si>
  <si>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</si>
  <si>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</si>
  <si>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</si>
  <si>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</si>
  <si>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</si>
  <si>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</si>
  <si>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</si>
  <si>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</si>
  <si>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</si>
  <si>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</si>
  <si>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</si>
  <si>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</si>
  <si>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</si>
  <si>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</si>
  <si>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</si>
  <si>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</si>
  <si>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</si>
  <si>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</si>
  <si>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</si>
  <si>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</si>
  <si>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</si>
  <si>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</si>
  <si>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</si>
  <si>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</si>
  <si>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</si>
  <si>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</si>
  <si>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</si>
  <si>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</si>
  <si>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</si>
  <si>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</si>
  <si>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</si>
  <si>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</si>
  <si>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</si>
  <si>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</si>
  <si>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</si>
  <si>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</si>
  <si>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</si>
  <si>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</si>
  <si>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</si>
  <si>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</si>
  <si>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</si>
  <si>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</si>
  <si>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</si>
  <si>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</si>
  <si>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</si>
  <si>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</si>
  <si>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</si>
  <si>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</si>
  <si>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</si>
  <si>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</si>
  <si>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</si>
  <si>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</si>
  <si>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</si>
  <si>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</si>
  <si>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</si>
  <si>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</si>
  <si>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</si>
  <si>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</si>
  <si>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</si>
  <si>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</si>
  <si>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</si>
  <si>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</si>
  <si>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</si>
  <si>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</si>
  <si>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</si>
  <si>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</si>
  <si>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</si>
  <si>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</si>
  <si>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</si>
  <si>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</si>
  <si>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</si>
  <si>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</si>
  <si>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</si>
  <si>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</si>
  <si>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</si>
  <si>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</si>
  <si>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</si>
  <si>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</si>
  <si>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</si>
  <si>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</si>
  <si>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</si>
  <si>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</si>
  <si>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</si>
  <si>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</si>
  <si>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</si>
  <si>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</si>
  <si>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</si>
  <si>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</si>
  <si>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</si>
  <si>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</si>
  <si>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</si>
  <si>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</si>
  <si>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</si>
  <si>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</si>
  <si>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</si>
  <si>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</si>
  <si>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</si>
  <si>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</si>
  <si>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</si>
  <si>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</si>
  <si>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</si>
  <si>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</si>
  <si>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</si>
  <si>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</si>
  <si>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</si>
  <si>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</si>
  <si>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</si>
  <si>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</si>
  <si>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</si>
  <si>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</si>
  <si>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</si>
  <si>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</si>
  <si>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</si>
  <si>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</si>
  <si>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</si>
  <si>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</si>
  <si>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</si>
  <si>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</si>
  <si>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</si>
  <si>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</si>
  <si>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</si>
  <si>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</si>
  <si>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</si>
  <si>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</si>
  <si>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</si>
  <si>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</si>
  <si>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</si>
  <si>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</si>
  <si>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</si>
  <si>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</si>
  <si>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</si>
  <si>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</si>
  <si>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</si>
  <si>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</si>
  <si>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</si>
  <si>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</si>
  <si>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</si>
  <si>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</si>
  <si>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</si>
  <si>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</si>
  <si>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</si>
  <si>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</si>
  <si>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</si>
  <si>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</si>
  <si>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</si>
  <si>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</si>
  <si>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</si>
  <si>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</si>
  <si>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</si>
  <si>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</si>
  <si>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</si>
  <si>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</si>
  <si>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</si>
  <si>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</si>
  <si>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</si>
  <si>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</si>
  <si>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</si>
  <si>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</si>
  <si>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</si>
  <si>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</si>
  <si>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</si>
  <si>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</si>
  <si>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</si>
  <si>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</si>
  <si>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</si>
  <si>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</si>
  <si>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</si>
  <si>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</si>
  <si>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</si>
  <si>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</si>
  <si>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</si>
  <si>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</si>
  <si>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</si>
  <si>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</si>
  <si>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</si>
  <si>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</si>
  <si>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</si>
  <si>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</si>
  <si>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</si>
  <si>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</si>
  <si>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</si>
  <si>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</si>
  <si>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</si>
  <si>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</si>
  <si>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</si>
  <si>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</si>
  <si>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</si>
  <si>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</si>
  <si>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</si>
  <si>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</si>
  <si>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</si>
  <si>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</si>
  <si>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</si>
  <si>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</si>
  <si>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</si>
  <si>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</si>
  <si>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</si>
  <si>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</si>
  <si>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</si>
  <si>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</si>
  <si>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</si>
  <si>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</si>
  <si>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</si>
  <si>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</si>
  <si>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</si>
  <si>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</si>
  <si>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</si>
  <si>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</si>
  <si>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</si>
  <si>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</si>
  <si>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</si>
  <si>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</si>
  <si>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</si>
  <si>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</si>
  <si>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</si>
  <si>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</si>
  <si>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</si>
  <si>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</si>
  <si>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</si>
  <si>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</si>
  <si>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</si>
  <si>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</si>
  <si>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</si>
  <si>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</si>
  <si>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</si>
  <si>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</si>
  <si>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</si>
  <si>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</si>
  <si>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</si>
  <si>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</si>
  <si>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</si>
  <si>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</si>
  <si>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</si>
  <si>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</si>
  <si>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</si>
  <si>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</si>
  <si>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</si>
  <si>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</si>
  <si>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</si>
  <si>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</si>
  <si>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</si>
  <si>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</si>
  <si>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</si>
  <si>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</si>
  <si>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</si>
  <si>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</si>
  <si>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</si>
  <si>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</si>
  <si>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</si>
  <si>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</si>
  <si>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</si>
  <si>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</si>
  <si>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</si>
  <si>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</si>
  <si>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</si>
  <si>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</si>
  <si>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</si>
  <si>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</si>
  <si>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</si>
  <si>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</si>
  <si>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</si>
  <si>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</si>
  <si>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</si>
  <si>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</si>
  <si>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</si>
  <si>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</si>
  <si>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</si>
  <si>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</si>
  <si>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</si>
  <si>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</si>
  <si>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</si>
  <si>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</si>
  <si>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</si>
  <si>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</si>
  <si>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</si>
  <si>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</si>
  <si>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</si>
  <si>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</si>
  <si>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</si>
  <si>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</si>
  <si>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</si>
  <si>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</si>
  <si>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</si>
  <si>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</si>
  <si>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</si>
  <si>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</si>
  <si>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</si>
  <si>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</si>
  <si>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</si>
  <si>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</si>
  <si>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</si>
  <si>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</si>
  <si>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</si>
  <si>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</si>
  <si>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</si>
  <si>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</si>
  <si>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</si>
  <si>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</si>
  <si>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</si>
  <si>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</si>
  <si>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</si>
  <si>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</si>
  <si>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</si>
  <si>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</si>
  <si>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</si>
  <si>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</si>
  <si>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</si>
  <si>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</si>
  <si>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</si>
  <si>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</si>
  <si>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</si>
  <si>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</si>
  <si>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</si>
  <si>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</si>
  <si>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</si>
  <si>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</si>
  <si>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</si>
  <si>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</si>
  <si>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</si>
  <si>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</si>
  <si>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</si>
  <si>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</si>
  <si>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</si>
  <si>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</si>
  <si>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</si>
  <si>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</si>
  <si>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</si>
  <si>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</si>
  <si>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</si>
  <si>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</si>
  <si>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</si>
  <si>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</si>
  <si>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</si>
  <si>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</si>
  <si>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</si>
  <si>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</si>
  <si>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</si>
  <si>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</si>
  <si>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</si>
  <si>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</si>
  <si>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</si>
  <si>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</si>
  <si>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</si>
  <si>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</si>
  <si>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</si>
  <si>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</si>
  <si>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</si>
  <si>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</si>
  <si>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</si>
  <si>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</si>
  <si>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</si>
  <si>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</si>
  <si>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</si>
  <si>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</si>
  <si>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</si>
  <si>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</si>
  <si>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</si>
  <si>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</si>
  <si>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</si>
  <si>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</si>
  <si>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</si>
  <si>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</si>
  <si>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</si>
  <si>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</si>
  <si>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</si>
  <si>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</si>
  <si>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</si>
  <si>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</si>
  <si>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</si>
  <si>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</si>
  <si>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</si>
  <si>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</si>
  <si>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</si>
  <si>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</si>
  <si>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</si>
  <si>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</si>
  <si>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</si>
  <si>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</si>
  <si>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</si>
  <si>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</si>
  <si>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</si>
  <si>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</si>
  <si>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</si>
  <si>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</si>
  <si>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</si>
  <si>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</si>
  <si>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</si>
  <si>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</si>
  <si>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</si>
  <si>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</si>
  <si>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</si>
  <si>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</si>
  <si>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</si>
  <si>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</si>
  <si>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</si>
  <si>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</si>
  <si>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</si>
  <si>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</si>
  <si>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</si>
  <si>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</si>
  <si>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</si>
  <si>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</si>
  <si>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</si>
  <si>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</si>
  <si>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</si>
  <si>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</si>
  <si>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</si>
  <si>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</si>
  <si>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</si>
  <si>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</si>
  <si>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</si>
  <si>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</si>
  <si>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</si>
  <si>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</si>
  <si>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</si>
  <si>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</si>
  <si>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</si>
  <si>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</si>
  <si>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</si>
  <si>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</si>
  <si>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</si>
  <si>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</si>
  <si>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</si>
  <si>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</si>
  <si>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</si>
  <si>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</si>
  <si>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</si>
  <si>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</si>
  <si>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</si>
  <si>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</si>
  <si>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</si>
  <si>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</si>
  <si>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</si>
  <si>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</si>
  <si>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</si>
  <si>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</si>
  <si>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</si>
  <si>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</si>
  <si>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</si>
  <si>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</si>
  <si>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</si>
  <si>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</si>
  <si>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</si>
  <si>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</si>
  <si>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</si>
  <si>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</si>
  <si>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</si>
  <si>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</si>
  <si>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</si>
  <si>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</si>
  <si>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</si>
  <si>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</si>
  <si>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</si>
  <si>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</si>
  <si>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</si>
  <si>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</si>
  <si>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</si>
  <si>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</si>
  <si>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</si>
  <si>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</si>
  <si>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</si>
  <si>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</si>
  <si>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</si>
  <si>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</si>
  <si>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</si>
  <si>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</si>
  <si>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</si>
  <si>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</si>
  <si>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</si>
  <si>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</si>
  <si>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</si>
  <si>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</si>
  <si>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</si>
  <si>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</si>
  <si>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</si>
  <si>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</si>
  <si>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</si>
  <si>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</si>
  <si>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</si>
  <si>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</si>
  <si>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</si>
  <si>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</si>
  <si>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</si>
  <si>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</si>
  <si>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</si>
  <si>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</si>
  <si>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</si>
  <si>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</si>
  <si>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</si>
  <si>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</si>
  <si>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</si>
  <si>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</si>
  <si>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</si>
  <si>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</si>
  <si>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</si>
  <si>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</si>
  <si>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</si>
  <si>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</si>
  <si>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</si>
  <si>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</si>
  <si>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</si>
  <si>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</si>
  <si>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</si>
  <si>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</si>
  <si>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</si>
  <si>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</si>
  <si>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</si>
  <si>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</si>
  <si>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</si>
  <si>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</si>
  <si>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</si>
  <si>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</si>
  <si>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</si>
  <si>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</si>
  <si>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</si>
  <si>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</si>
  <si>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</si>
  <si>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</si>
  <si>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</si>
  <si>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</si>
  <si>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</si>
  <si>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</si>
  <si>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</si>
  <si>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</si>
  <si>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</si>
  <si>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</si>
  <si>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</si>
  <si>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</si>
  <si>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</si>
  <si>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</si>
  <si>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</si>
  <si>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</si>
  <si>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</si>
  <si>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</si>
  <si>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</si>
  <si>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</si>
  <si>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</si>
  <si>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</si>
  <si>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</si>
  <si>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</si>
  <si>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</si>
  <si>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</si>
  <si>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</si>
  <si>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</si>
  <si>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</si>
  <si>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</si>
  <si>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</si>
  <si>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</si>
  <si>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</si>
  <si>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</si>
  <si>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</si>
  <si>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</si>
  <si>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</si>
  <si>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</si>
  <si>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</si>
  <si>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</si>
  <si>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</si>
  <si>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</si>
  <si>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</si>
  <si>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</si>
  <si>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</si>
  <si>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</si>
  <si>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</si>
  <si>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</si>
  <si>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</si>
  <si>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</si>
  <si>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</si>
  <si>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</si>
  <si>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</si>
  <si>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</si>
  <si>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</si>
  <si>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</si>
  <si>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</si>
  <si>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</si>
  <si>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</si>
  <si>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</si>
  <si>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</si>
  <si>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</si>
  <si>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</si>
  <si>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</si>
  <si>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</si>
  <si>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</si>
  <si>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</si>
  <si>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</si>
  <si>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</si>
  <si>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</si>
  <si>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</si>
  <si>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</si>
  <si>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</si>
  <si>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</si>
  <si>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</si>
  <si>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</si>
  <si>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</si>
  <si>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</si>
  <si>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</si>
  <si>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</si>
  <si>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</si>
  <si>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</si>
  <si>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</si>
  <si>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</si>
  <si>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</si>
  <si>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</si>
  <si>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</si>
  <si>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</si>
  <si>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</si>
  <si>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</si>
  <si>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</si>
  <si>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</si>
  <si>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</si>
  <si>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</si>
  <si>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</si>
  <si>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</si>
  <si>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</si>
  <si>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</si>
  <si>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</si>
  <si>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</si>
  <si>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</si>
  <si>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</si>
  <si>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</si>
  <si>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</si>
  <si>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</si>
  <si>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</si>
  <si>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</si>
  <si>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</si>
  <si>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</si>
  <si>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</si>
  <si>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</si>
  <si>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</si>
  <si>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</si>
  <si>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</si>
  <si>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</si>
  <si>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</si>
  <si>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</si>
  <si>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</si>
  <si>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</si>
  <si>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</si>
  <si>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</si>
  <si>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</si>
  <si>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</si>
  <si>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</si>
  <si>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</si>
  <si>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</si>
  <si>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</si>
  <si>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</si>
  <si>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</si>
  <si>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</si>
  <si>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</si>
  <si>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</si>
  <si>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</si>
  <si>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</si>
  <si>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</si>
  <si>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</si>
  <si>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</si>
  <si>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</si>
  <si>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</si>
  <si>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</si>
  <si>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</si>
  <si>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</si>
  <si>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</si>
  <si>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</si>
  <si>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</si>
  <si>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</si>
  <si>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</si>
  <si>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</si>
  <si>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</si>
  <si>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</si>
  <si>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</si>
  <si>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</si>
  <si>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</si>
  <si>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</si>
  <si>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</si>
  <si>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</si>
  <si>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</si>
  <si>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</si>
  <si>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</si>
  <si>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</si>
  <si>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</si>
  <si>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</si>
  <si>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</si>
  <si>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</si>
  <si>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</si>
  <si>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</si>
  <si>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</si>
  <si>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</si>
  <si>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</si>
  <si>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</si>
  <si>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</si>
  <si>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</si>
  <si>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</si>
  <si>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</si>
  <si>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</si>
  <si>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</si>
  <si>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</si>
  <si>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</si>
  <si>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</si>
  <si>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</si>
  <si>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</si>
  <si>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</si>
  <si>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</si>
  <si>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</si>
  <si>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</si>
  <si>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</si>
  <si>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</si>
  <si>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</si>
  <si>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</si>
  <si>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</si>
  <si>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</si>
  <si>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</si>
  <si>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</si>
  <si>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</si>
  <si>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</si>
  <si>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</si>
  <si>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</si>
  <si>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</si>
  <si>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</si>
  <si>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</si>
  <si>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</si>
  <si>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</si>
  <si>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</si>
  <si>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</si>
  <si>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</si>
  <si>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</si>
  <si>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</si>
  <si>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</si>
  <si>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</si>
  <si>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</si>
  <si>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</si>
  <si>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</si>
  <si>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</si>
  <si>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</si>
  <si>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</si>
  <si>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</si>
  <si>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</si>
  <si>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</si>
  <si>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</si>
  <si>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</si>
  <si>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</si>
  <si>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</si>
  <si>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</si>
  <si>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</si>
  <si>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</si>
  <si>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</si>
  <si>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</si>
  <si>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</si>
  <si>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</si>
  <si>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</si>
  <si>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</si>
  <si>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</si>
  <si>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</si>
  <si>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</si>
  <si>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</si>
  <si>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</si>
  <si>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</si>
  <si>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</si>
  <si>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</si>
  <si>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</si>
  <si>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</si>
  <si>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</si>
  <si>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</si>
  <si>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</si>
  <si>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</si>
  <si>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</si>
  <si>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</si>
  <si>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</si>
  <si>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</si>
  <si>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</si>
  <si>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</si>
  <si>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</si>
  <si>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</si>
  <si>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</si>
  <si>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</si>
  <si>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</si>
  <si>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</si>
  <si>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</si>
  <si>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</si>
  <si>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</si>
  <si>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</si>
  <si>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</si>
  <si>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</si>
  <si>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</si>
  <si>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</si>
  <si>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</si>
  <si>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</si>
  <si>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</si>
  <si>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</si>
  <si>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</si>
  <si>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</si>
  <si>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</si>
  <si>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</si>
  <si>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</si>
  <si>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</si>
  <si>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</si>
  <si>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</si>
  <si>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</si>
  <si>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</si>
  <si>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</si>
  <si>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</si>
  <si>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</si>
  <si>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</si>
  <si>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</si>
  <si>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</si>
  <si>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</si>
  <si>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</si>
  <si>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</si>
  <si>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</si>
  <si>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</si>
  <si>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</si>
  <si>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</si>
  <si>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</si>
  <si>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</si>
  <si>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</si>
  <si>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</si>
  <si>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</si>
  <si>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</si>
  <si>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</si>
  <si>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</si>
  <si>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</si>
  <si>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</si>
  <si>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</si>
  <si>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</si>
  <si>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</si>
  <si>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</si>
  <si>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</si>
  <si>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</si>
  <si>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</si>
  <si>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</si>
  <si>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</si>
  <si>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</si>
  <si>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</si>
  <si>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</si>
  <si>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</si>
  <si>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</si>
  <si>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</si>
  <si>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</si>
  <si>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</si>
  <si>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</si>
  <si>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</si>
  <si>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</si>
  <si>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</si>
  <si>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</si>
  <si>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</si>
  <si>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</si>
  <si>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</si>
  <si>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</si>
  <si>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</si>
  <si>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</si>
  <si>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</si>
  <si>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</si>
  <si>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</si>
  <si>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</si>
  <si>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</si>
  <si>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</si>
  <si>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</si>
  <si>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</si>
  <si>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</si>
  <si>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</si>
  <si>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</si>
  <si>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</si>
  <si>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</si>
  <si>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</si>
  <si>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</si>
  <si>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</si>
  <si>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</si>
  <si>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</si>
  <si>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</si>
  <si>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</si>
  <si>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</si>
  <si>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</si>
  <si>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</si>
  <si>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</si>
  <si>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</si>
  <si>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</si>
  <si>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</si>
  <si>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</si>
  <si>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</si>
  <si>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</si>
  <si>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</si>
  <si>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</si>
  <si>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</si>
  <si>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</si>
  <si>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</si>
  <si>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</si>
  <si>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</si>
  <si>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</si>
  <si>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</si>
  <si>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</si>
  <si>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</si>
  <si>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</si>
  <si>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</si>
  <si>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</si>
  <si>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</si>
  <si>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</si>
  <si>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</si>
  <si>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</si>
  <si>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</si>
  <si>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</si>
  <si>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</si>
  <si>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</si>
  <si>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</si>
  <si>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</si>
  <si>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</si>
  <si>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</si>
  <si>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</si>
  <si>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</si>
  <si>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</si>
  <si>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</si>
  <si>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</si>
  <si>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</si>
  <si>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</si>
  <si>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</si>
  <si>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</si>
  <si>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</si>
  <si>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</si>
  <si>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</si>
  <si>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</si>
  <si>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</si>
  <si>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</si>
  <si>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</si>
  <si>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</si>
  <si>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</si>
  <si>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</si>
  <si>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</si>
  <si>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</si>
  <si>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</si>
  <si>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</si>
  <si>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</si>
  <si>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</si>
  <si>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</si>
  <si>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</si>
  <si>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</si>
  <si>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</si>
  <si>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</si>
  <si>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</si>
  <si>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</si>
  <si>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</si>
  <si>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</si>
  <si>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</si>
  <si>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</si>
  <si>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</si>
  <si>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</si>
  <si>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</si>
  <si>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</si>
  <si>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</si>
  <si>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</si>
  <si>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</si>
  <si>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</si>
  <si>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</si>
  <si>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</si>
  <si>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</si>
  <si>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</si>
  <si>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</si>
  <si>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</si>
  <si>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</si>
  <si>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</si>
  <si>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</si>
  <si>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</si>
  <si>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</si>
  <si>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</si>
  <si>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</si>
  <si>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</si>
  <si>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</si>
  <si>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</si>
  <si>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</si>
  <si>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</si>
  <si>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</si>
  <si>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</si>
  <si>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</si>
  <si>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</si>
  <si>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</si>
  <si>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</si>
  <si>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</si>
  <si>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</si>
  <si>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</si>
  <si>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</si>
  <si>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</si>
  <si>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</si>
  <si>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</si>
  <si>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</si>
  <si>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</si>
  <si>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</si>
  <si>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</si>
  <si>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</si>
  <si>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</si>
  <si>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</si>
  <si>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</si>
  <si>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</si>
  <si>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</si>
  <si>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</si>
  <si>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</si>
  <si>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</si>
  <si>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</si>
  <si>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</si>
  <si>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</si>
  <si>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</si>
  <si>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</si>
  <si>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</si>
  <si>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</si>
  <si>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</si>
  <si>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</si>
  <si>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</si>
  <si>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</si>
  <si>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</si>
  <si>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</si>
  <si>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</si>
  <si>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</si>
  <si>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</si>
  <si>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</si>
  <si>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</si>
  <si>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</si>
  <si>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</si>
  <si>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</si>
  <si>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</si>
  <si>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</si>
  <si>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</si>
  <si>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</si>
  <si>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</si>
  <si>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</si>
  <si>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</si>
  <si>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</si>
  <si>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</si>
  <si>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</si>
  <si>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</si>
  <si>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</si>
  <si>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</si>
  <si>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</si>
  <si>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</si>
  <si>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</si>
  <si>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</si>
  <si>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</si>
  <si>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</si>
  <si>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</si>
  <si>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</si>
  <si>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</si>
  <si>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</si>
  <si>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</si>
  <si>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</si>
  <si>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</si>
  <si>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</si>
  <si>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</si>
  <si>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</si>
  <si>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</si>
  <si>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</si>
  <si>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</si>
  <si>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</si>
  <si>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</si>
  <si>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</si>
  <si>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</si>
  <si>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</si>
  <si>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</si>
  <si>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</si>
  <si>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</si>
  <si>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</si>
  <si>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</si>
  <si>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</si>
  <si>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</si>
  <si>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</si>
  <si>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</si>
  <si>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</si>
  <si>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</si>
  <si>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</si>
  <si>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</si>
  <si>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</si>
  <si>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</si>
  <si>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</si>
  <si>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</si>
  <si>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</si>
  <si>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</si>
  <si>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</si>
  <si>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</si>
  <si>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</si>
  <si>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</si>
  <si>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</si>
  <si>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</si>
  <si>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</si>
  <si>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</si>
  <si>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</si>
  <si>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</si>
  <si>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</si>
  <si>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</si>
  <si>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</si>
  <si>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</si>
  <si>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</si>
  <si>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</si>
  <si>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</si>
  <si>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</si>
  <si>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</si>
  <si>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</si>
  <si>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</si>
  <si>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</si>
  <si>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</si>
  <si>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</si>
  <si>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</si>
  <si>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</si>
  <si>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</si>
  <si>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</si>
  <si>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</si>
  <si>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</si>
  <si>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</si>
  <si>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</si>
  <si>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</si>
  <si>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</si>
  <si>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</si>
  <si>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</si>
  <si>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</si>
  <si>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</si>
  <si>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</si>
  <si>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</si>
  <si>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</si>
  <si>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</si>
  <si>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</si>
  <si>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</si>
  <si>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</si>
  <si>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</si>
  <si>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</si>
  <si>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</si>
  <si>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</si>
  <si>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</si>
  <si>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</si>
  <si>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</si>
  <si>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</si>
  <si>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</si>
  <si>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</si>
  <si>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</si>
  <si>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</si>
  <si>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</si>
  <si>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</si>
  <si>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</si>
  <si>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</si>
  <si>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</si>
  <si>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</si>
  <si>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</si>
  <si>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</si>
  <si>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</si>
  <si>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</si>
  <si>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</si>
  <si>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</si>
  <si>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</si>
  <si>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</si>
  <si>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</si>
  <si>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</si>
  <si>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</si>
  <si>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</si>
  <si>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</si>
  <si>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</si>
  <si>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</si>
  <si>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</si>
  <si>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</si>
  <si>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</si>
  <si>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</si>
  <si>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</si>
  <si>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</si>
  <si>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</si>
  <si>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</si>
  <si>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</si>
  <si>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</si>
  <si>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</si>
  <si>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</si>
  <si>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</si>
  <si>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</si>
  <si>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</si>
  <si>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</si>
  <si>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</si>
  <si>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</si>
  <si>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</si>
  <si>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</si>
  <si>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</si>
  <si>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</si>
  <si>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</si>
  <si>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</si>
  <si>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</si>
  <si>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</si>
  <si>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</si>
  <si>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</si>
  <si>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</si>
  <si>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</si>
  <si>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</si>
  <si>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</si>
  <si>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</si>
  <si>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</si>
  <si>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</si>
  <si>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</si>
  <si>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</si>
  <si>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</si>
  <si>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</si>
  <si>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</si>
  <si>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</si>
  <si>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</si>
  <si>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</si>
  <si>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</si>
  <si>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</si>
  <si>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</si>
  <si>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</si>
  <si>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</si>
  <si>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</si>
  <si>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</si>
  <si>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</si>
  <si>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</si>
  <si>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</si>
  <si>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</si>
  <si>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</si>
  <si>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</si>
  <si>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</si>
  <si>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</si>
  <si>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</si>
  <si>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</si>
  <si>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</si>
  <si>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</si>
  <si>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</si>
  <si>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</si>
  <si>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</si>
  <si>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</si>
  <si>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</si>
  <si>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</si>
  <si>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</si>
  <si>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</si>
  <si>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</si>
  <si>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</si>
  <si>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</si>
  <si>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</si>
  <si>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</si>
  <si>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</si>
  <si>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</si>
  <si>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</si>
  <si>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</si>
  <si>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</si>
  <si>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</si>
  <si>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</si>
  <si>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</si>
  <si>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</si>
  <si>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</si>
  <si>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</si>
  <si>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</si>
  <si>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</si>
  <si>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</si>
  <si>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</si>
  <si>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</si>
  <si>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</si>
  <si>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</si>
  <si>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</si>
  <si>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</si>
  <si>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</si>
  <si>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</si>
  <si>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</si>
  <si>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</si>
  <si>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</si>
  <si>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</si>
  <si>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</si>
  <si>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</si>
  <si>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</si>
  <si>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</si>
  <si>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</si>
  <si>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</si>
  <si>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</si>
  <si>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</si>
  <si>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</si>
  <si>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</si>
  <si>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</si>
  <si>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</si>
  <si>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</si>
  <si>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</si>
  <si>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</si>
  <si>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</si>
  <si>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</si>
  <si>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</si>
  <si>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</si>
  <si>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</si>
  <si>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</si>
  <si>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</si>
  <si>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</si>
  <si>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</si>
  <si>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</si>
  <si>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</si>
  <si>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</si>
  <si>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</si>
  <si>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</si>
  <si>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</si>
  <si>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</si>
  <si>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</si>
  <si>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</si>
  <si>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</si>
  <si>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</si>
  <si>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</si>
  <si>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</si>
  <si>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</si>
  <si>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</si>
  <si>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</si>
  <si>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</si>
  <si>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</si>
  <si>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</si>
  <si>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</si>
  <si>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</si>
  <si>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</si>
  <si>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</si>
  <si>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</si>
  <si>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</si>
  <si>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</si>
  <si>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</si>
  <si>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</si>
  <si>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</si>
  <si>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</si>
  <si>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</si>
  <si>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</si>
  <si>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</si>
  <si>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</si>
  <si>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</si>
  <si>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</si>
  <si>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</si>
  <si>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</si>
  <si>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</si>
  <si>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</si>
  <si>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</si>
  <si>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</si>
  <si>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</si>
  <si>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</si>
  <si>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</si>
  <si>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</si>
  <si>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</si>
  <si>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</si>
  <si>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</si>
  <si>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</si>
  <si>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</si>
  <si>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</si>
  <si>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</si>
  <si>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</si>
  <si>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</si>
  <si>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</si>
  <si>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</si>
  <si>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</si>
  <si>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</si>
  <si>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</si>
  <si>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</si>
  <si>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</si>
  <si>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</si>
  <si>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</si>
  <si>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</si>
  <si>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</si>
  <si>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</si>
  <si>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</si>
  <si>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</si>
  <si>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</si>
  <si>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</si>
  <si>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</si>
  <si>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</si>
  <si>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</si>
  <si>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</si>
  <si>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</si>
  <si>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</si>
  <si>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</si>
  <si>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</si>
  <si>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</si>
  <si>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</si>
  <si>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</si>
  <si>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</si>
  <si>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</si>
  <si>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</si>
  <si>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</si>
  <si>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</si>
  <si>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</si>
  <si>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</si>
  <si>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</si>
  <si>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</si>
  <si>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</si>
  <si>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</si>
  <si>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</si>
  <si>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</si>
  <si>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</si>
  <si>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</si>
  <si>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</si>
  <si>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</si>
  <si>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</si>
  <si>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</si>
  <si>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</si>
  <si>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</si>
  <si>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</si>
  <si>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</si>
  <si>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</si>
  <si>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</si>
  <si>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</si>
  <si>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</si>
  <si>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</si>
  <si>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</si>
  <si>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</si>
  <si>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</si>
  <si>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</si>
  <si>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</si>
  <si>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</si>
  <si>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</si>
  <si>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</si>
  <si>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</si>
  <si>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</si>
  <si>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</si>
  <si>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</si>
  <si>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</si>
  <si>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</si>
  <si>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</si>
  <si>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</si>
  <si>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</si>
  <si>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</si>
  <si>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</si>
  <si>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</si>
  <si>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</si>
  <si>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</si>
  <si>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</si>
  <si>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</si>
  <si>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</si>
  <si>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</si>
  <si>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</si>
  <si>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</si>
  <si>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</si>
  <si>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</si>
  <si>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</si>
  <si>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</si>
  <si>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</si>
  <si>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</si>
  <si>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</si>
  <si>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</si>
  <si>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</si>
  <si>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</si>
  <si>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</si>
  <si>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</si>
  <si>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</si>
  <si>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</si>
  <si>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</si>
  <si>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</si>
  <si>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</si>
  <si>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</si>
  <si>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</si>
  <si>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</si>
  <si>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</si>
  <si>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</si>
  <si>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</si>
  <si>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</si>
  <si>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</si>
  <si>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</si>
  <si>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</si>
  <si>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</si>
  <si>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</si>
  <si>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</si>
  <si>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</si>
  <si>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</si>
  <si>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</si>
  <si>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</si>
  <si>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</si>
  <si>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</si>
  <si>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</si>
  <si>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</si>
  <si>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</si>
  <si>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</si>
  <si>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</si>
  <si>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</si>
  <si>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</si>
  <si>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</si>
  <si>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</si>
  <si>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</si>
  <si>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</si>
  <si>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</si>
  <si>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</si>
  <si>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</si>
  <si>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</si>
  <si>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</si>
  <si>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</si>
  <si>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</si>
  <si>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</si>
  <si>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</si>
  <si>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</si>
  <si>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</si>
  <si>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</si>
  <si>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</si>
  <si>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</si>
  <si>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</si>
  <si>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</si>
  <si>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</si>
  <si>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</si>
  <si>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</si>
  <si>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</si>
  <si>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</si>
  <si>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</si>
  <si>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</si>
  <si>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</si>
  <si>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</si>
  <si>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</si>
  <si>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</si>
  <si>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</si>
  <si>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</si>
  <si>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</si>
  <si>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</si>
  <si>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</si>
  <si>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</si>
  <si>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</si>
  <si>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</si>
  <si>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</si>
  <si>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</si>
  <si>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</si>
  <si>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</si>
  <si>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</si>
  <si>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</si>
  <si>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</si>
  <si>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</si>
  <si>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</si>
  <si>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</si>
  <si>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</si>
  <si>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</si>
  <si>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</si>
  <si>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</si>
  <si>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</si>
  <si>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</si>
  <si>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</si>
  <si>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</si>
  <si>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</si>
  <si>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</si>
  <si>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</si>
  <si>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</si>
  <si>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</si>
  <si>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</si>
  <si>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</si>
  <si>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</si>
  <si>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</si>
  <si>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</si>
  <si>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</si>
  <si>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</si>
  <si>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</si>
  <si>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</si>
  <si>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</si>
  <si>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</si>
  <si>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</si>
  <si>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</si>
  <si>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</si>
  <si>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</si>
  <si>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</si>
  <si>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</si>
  <si>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</si>
  <si>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</si>
  <si>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</si>
  <si>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</si>
  <si>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</si>
  <si>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</si>
  <si>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</si>
  <si>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</si>
  <si>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</si>
  <si>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</si>
  <si>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</si>
  <si>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</si>
  <si>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</si>
  <si>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</si>
  <si>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</si>
  <si>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</si>
  <si>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</si>
  <si>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</si>
  <si>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</si>
  <si>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</si>
  <si>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</si>
  <si>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</si>
  <si>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</si>
  <si>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</si>
  <si>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</si>
  <si>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</si>
  <si>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</si>
  <si>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</si>
  <si>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</si>
  <si>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</si>
  <si>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</si>
  <si>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</si>
  <si>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</si>
  <si>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</si>
  <si>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</si>
  <si>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</si>
  <si>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</si>
  <si>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</si>
  <si>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</si>
  <si>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</si>
  <si>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</si>
  <si>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</si>
  <si>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</si>
  <si>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</si>
  <si>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</si>
  <si>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</si>
  <si>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</si>
  <si>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</si>
  <si>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</si>
  <si>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</si>
  <si>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</si>
  <si>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</si>
  <si>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</si>
  <si>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</si>
  <si>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</si>
  <si>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</si>
  <si>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</si>
  <si>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</si>
  <si>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</si>
  <si>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</si>
  <si>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</si>
  <si>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</si>
  <si>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</si>
  <si>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</si>
  <si>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</si>
  <si>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</si>
  <si>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</si>
  <si>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</si>
  <si>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</si>
  <si>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</si>
  <si>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</si>
  <si>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</si>
  <si>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</si>
  <si>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</si>
  <si>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</si>
  <si>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</si>
  <si>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</si>
  <si>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</si>
  <si>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</si>
  <si>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</si>
  <si>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</si>
  <si>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</si>
  <si>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</si>
  <si>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</si>
  <si>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</si>
  <si>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</si>
  <si>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</si>
  <si>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</si>
  <si>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</si>
  <si>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</si>
  <si>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</si>
  <si>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</si>
  <si>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</si>
  <si>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</si>
  <si>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</si>
  <si>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</si>
  <si>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</si>
  <si>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</si>
  <si>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</si>
  <si>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</si>
  <si>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</si>
  <si>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</si>
  <si>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</si>
  <si>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</si>
  <si>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</si>
  <si>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</si>
  <si>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</si>
  <si>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</si>
  <si>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</si>
  <si>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</si>
  <si>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</si>
  <si>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</si>
  <si>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</si>
  <si>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</si>
  <si>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</si>
  <si>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</si>
  <si>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</si>
  <si>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</si>
  <si>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</si>
  <si>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</si>
  <si>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</si>
  <si>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</si>
  <si>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</si>
  <si>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</si>
  <si>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</si>
  <si>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</si>
  <si>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</si>
  <si>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</si>
  <si>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</si>
  <si>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</si>
  <si>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</si>
  <si>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</si>
  <si>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</si>
  <si>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</si>
  <si>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</si>
  <si>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</si>
  <si>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</si>
  <si>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</si>
  <si>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</si>
  <si>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</si>
  <si>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</si>
  <si>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</si>
  <si>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</si>
  <si>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</si>
  <si>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</si>
  <si>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</si>
  <si>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</si>
  <si>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</si>
  <si>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</si>
  <si>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</si>
  <si>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</si>
  <si>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</si>
  <si>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</si>
  <si>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</si>
  <si>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</si>
  <si>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</si>
  <si>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</si>
  <si>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</si>
  <si>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</si>
  <si>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</si>
  <si>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</si>
  <si>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</si>
  <si>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</si>
  <si>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</si>
  <si>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</si>
  <si>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</si>
  <si>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</si>
  <si>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</si>
  <si>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</si>
  <si>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</si>
  <si>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</si>
  <si>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</si>
  <si>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</si>
  <si>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</si>
  <si>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</si>
  <si>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</si>
  <si>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</si>
  <si>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</si>
  <si>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</si>
  <si>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</si>
  <si>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</si>
  <si>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</si>
  <si>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</si>
  <si>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</si>
  <si>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</si>
  <si>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</si>
  <si>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</si>
  <si>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</si>
  <si>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</si>
  <si>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</si>
  <si>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</si>
  <si>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</si>
  <si>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</si>
  <si>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</si>
  <si>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</si>
  <si>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</si>
  <si>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</si>
  <si>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</si>
  <si>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</si>
  <si>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</si>
  <si>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</si>
  <si>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</si>
  <si>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</si>
  <si>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</si>
  <si>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</si>
  <si>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</si>
  <si>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</si>
  <si>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</si>
  <si>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</si>
  <si>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</si>
  <si>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</si>
  <si>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</si>
  <si>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</si>
  <si>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</si>
  <si>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</si>
  <si>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</si>
  <si>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</si>
  <si>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</si>
  <si>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</si>
  <si>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</si>
  <si>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</si>
  <si>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</si>
  <si>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</si>
  <si>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</si>
  <si>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</si>
  <si>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</si>
  <si>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</si>
  <si>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</si>
  <si>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</si>
  <si>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</si>
  <si>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</si>
  <si>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</si>
  <si>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</si>
  <si>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</si>
  <si>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</si>
  <si>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</si>
  <si>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</si>
  <si>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</si>
  <si>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</si>
  <si>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</si>
  <si>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</si>
  <si>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</si>
  <si>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</si>
  <si>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</si>
  <si>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</si>
  <si>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</si>
  <si>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</si>
  <si>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</si>
  <si>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</si>
  <si>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</si>
  <si>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</si>
  <si>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</si>
  <si>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</si>
  <si>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</si>
  <si>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</si>
  <si>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</si>
  <si>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</si>
  <si>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</si>
  <si>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</si>
  <si>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</si>
  <si>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</si>
  <si>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</si>
  <si>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</si>
  <si>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</si>
  <si>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</si>
  <si>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</si>
  <si>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</si>
  <si>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</si>
  <si>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</si>
  <si>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</si>
  <si>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</si>
  <si>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</si>
  <si>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</si>
  <si>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</si>
  <si>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</si>
  <si>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</si>
  <si>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</si>
  <si>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</si>
  <si>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</si>
  <si>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</si>
  <si>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</si>
  <si>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</si>
  <si>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</si>
  <si>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</si>
  <si>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</si>
  <si>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</si>
  <si>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</si>
  <si>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</si>
  <si>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</si>
  <si>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</si>
  <si>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</si>
  <si>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</si>
  <si>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</si>
  <si>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</si>
  <si>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</si>
  <si>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</si>
  <si>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</si>
  <si>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</si>
  <si>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</si>
  <si>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</si>
  <si>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</si>
  <si>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</si>
  <si>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</si>
  <si>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</si>
  <si>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</si>
  <si>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</si>
  <si>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</si>
  <si>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</si>
  <si>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</si>
  <si>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</si>
  <si>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</si>
  <si>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</si>
  <si>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</si>
  <si>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</si>
  <si>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</si>
  <si>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</si>
  <si>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</si>
  <si>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</si>
  <si>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</si>
  <si>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</si>
  <si>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</si>
  <si>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</si>
  <si>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</si>
  <si>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</si>
  <si>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</si>
  <si>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</si>
  <si>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</si>
  <si>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</si>
  <si>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</si>
  <si>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</si>
  <si>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</si>
  <si>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</si>
  <si>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</si>
  <si>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</si>
  <si>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</si>
  <si>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</si>
  <si>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</si>
  <si>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</si>
  <si>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</si>
  <si>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</si>
  <si>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</si>
  <si>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</si>
  <si>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</si>
  <si>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</si>
  <si>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</si>
  <si>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</si>
  <si>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</si>
  <si>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</si>
  <si>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</si>
  <si>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</si>
  <si>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</si>
  <si>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</si>
  <si>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</si>
  <si>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</si>
  <si>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</si>
  <si>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</si>
  <si>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</si>
  <si>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</si>
  <si>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</si>
  <si>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</si>
  <si>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</si>
  <si>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</si>
  <si>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</si>
  <si>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</si>
  <si>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</si>
  <si>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</si>
  <si>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</si>
  <si>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</si>
  <si>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</si>
  <si>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</si>
  <si>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</si>
  <si>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</si>
  <si>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</si>
  <si>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</si>
  <si>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</si>
  <si>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</si>
  <si>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</si>
  <si>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</si>
  <si>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</si>
  <si>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</si>
  <si>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</si>
  <si>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</si>
  <si>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</si>
  <si>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</si>
  <si>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</si>
  <si>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</si>
  <si>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</si>
  <si>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</si>
  <si>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</si>
  <si>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</si>
  <si>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</si>
  <si>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</si>
  <si>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</si>
  <si>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</si>
  <si>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</si>
  <si>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</si>
  <si>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</si>
  <si>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</si>
  <si>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</si>
  <si>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</si>
  <si>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</si>
  <si>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</si>
  <si>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</si>
  <si>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</si>
  <si>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</si>
  <si>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</si>
  <si>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</si>
  <si>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</si>
  <si>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</si>
  <si>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</si>
  <si>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</si>
  <si>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</si>
  <si>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</si>
  <si>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</si>
  <si>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</si>
  <si>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</si>
  <si>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</si>
  <si>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</si>
  <si>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</si>
  <si>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</si>
  <si>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</si>
  <si>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</si>
  <si>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</si>
  <si>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</si>
  <si>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</si>
  <si>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</si>
  <si>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</si>
  <si>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</si>
  <si>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</si>
  <si>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</si>
  <si>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</si>
  <si>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</si>
  <si>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</si>
  <si>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</si>
  <si>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</si>
  <si>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</si>
  <si>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</si>
  <si>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</si>
  <si>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</si>
  <si>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</si>
  <si>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</si>
  <si>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</si>
  <si>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</si>
  <si>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</si>
  <si>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</si>
  <si>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</si>
  <si>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</si>
  <si>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</si>
  <si>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</si>
  <si>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</si>
  <si>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</si>
  <si>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</si>
  <si>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</si>
  <si>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</si>
  <si>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</si>
  <si>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</si>
  <si>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</si>
  <si>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</si>
  <si>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</si>
  <si>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</si>
  <si>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</si>
  <si>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</si>
  <si>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</si>
  <si>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</si>
  <si>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</si>
  <si>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</si>
  <si>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</si>
  <si>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</si>
  <si>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</si>
  <si>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</si>
  <si>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</si>
  <si>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</si>
  <si>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</si>
  <si>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</si>
  <si>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</si>
  <si>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</si>
  <si>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</si>
  <si>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</si>
  <si>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</si>
  <si>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</si>
  <si>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</si>
  <si>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</si>
  <si>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</si>
  <si>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</si>
  <si>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</si>
  <si>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</si>
  <si>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</si>
  <si>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</si>
  <si>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</si>
  <si>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</si>
  <si>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</si>
  <si>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</si>
  <si>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</si>
  <si>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</si>
  <si>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</si>
  <si>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</si>
  <si>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</si>
  <si>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</si>
  <si>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</si>
  <si>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</si>
  <si>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</si>
  <si>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</si>
  <si>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</si>
  <si>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</si>
  <si>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</si>
  <si>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</si>
  <si>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</si>
  <si>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</si>
  <si>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</si>
  <si>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</si>
  <si>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</si>
  <si>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</si>
  <si>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</si>
  <si>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</si>
  <si>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</si>
  <si>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</si>
  <si>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</si>
  <si>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</si>
  <si>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</si>
  <si>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</si>
  <si>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</si>
  <si>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</si>
  <si>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</si>
  <si>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</si>
  <si>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</si>
  <si>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</si>
  <si>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</si>
  <si>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</si>
  <si>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</si>
  <si>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</si>
  <si>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</si>
  <si>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</si>
  <si>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</si>
  <si>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</si>
  <si>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</si>
  <si>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</si>
  <si>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</si>
  <si>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</si>
  <si>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</si>
  <si>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</si>
  <si>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</si>
  <si>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</si>
  <si>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</si>
  <si>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</si>
  <si>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</si>
  <si>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</si>
  <si>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</si>
  <si>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</si>
  <si>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</si>
  <si>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</si>
  <si>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</si>
  <si>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</si>
  <si>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</si>
  <si>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</si>
  <si>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</si>
  <si>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</si>
  <si>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</si>
  <si>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</si>
  <si>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</si>
  <si>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</si>
  <si>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</si>
  <si>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</si>
  <si>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</si>
  <si>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</si>
  <si>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</si>
  <si>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</si>
  <si>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</si>
  <si>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</si>
  <si>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</si>
  <si>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</si>
  <si>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</si>
  <si>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</si>
  <si>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</si>
  <si>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</si>
  <si>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</si>
  <si>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</si>
  <si>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</si>
  <si>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</si>
  <si>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</si>
  <si>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</si>
  <si>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</si>
  <si>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</si>
  <si>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</si>
  <si>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</si>
  <si>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</si>
  <si>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</si>
  <si>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</si>
  <si>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</si>
  <si>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</si>
  <si>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</si>
  <si>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</si>
  <si>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</si>
  <si>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</si>
  <si>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</si>
  <si>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</si>
  <si>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</si>
  <si>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</si>
  <si>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</si>
  <si>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</si>
  <si>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</si>
  <si>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</si>
  <si>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</si>
  <si>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</si>
  <si>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</si>
  <si>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</si>
  <si>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</si>
  <si>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</si>
  <si>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</si>
  <si>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</si>
  <si>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</si>
  <si>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</si>
  <si>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</si>
  <si>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</si>
  <si>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</si>
  <si>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</si>
  <si>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</si>
  <si>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</si>
  <si>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</si>
  <si>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</si>
  <si>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</si>
  <si>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</si>
  <si>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</si>
  <si>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</si>
  <si>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</si>
  <si>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</si>
  <si>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</si>
  <si>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</si>
  <si>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</si>
  <si>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</si>
  <si>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</si>
  <si>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</si>
  <si>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</si>
  <si>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</si>
  <si>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</si>
  <si>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</si>
  <si>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</si>
  <si>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</si>
  <si>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</si>
  <si>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</si>
  <si>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</si>
  <si>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</si>
  <si>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</si>
  <si>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</si>
  <si>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</si>
  <si>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</si>
  <si>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</si>
  <si>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</si>
  <si>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</si>
  <si>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</si>
  <si>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</si>
  <si>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</si>
  <si>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</si>
  <si>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</si>
  <si>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</si>
  <si>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</si>
  <si>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</si>
  <si>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</si>
  <si>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</si>
  <si>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</si>
  <si>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</si>
  <si>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</si>
  <si>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</si>
  <si>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</si>
  <si>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</si>
  <si>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</si>
  <si>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</si>
  <si>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</si>
  <si>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</si>
  <si>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</si>
  <si>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</si>
  <si>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</si>
  <si>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</si>
  <si>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</si>
  <si>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</si>
  <si>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</si>
  <si>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</si>
  <si>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</si>
  <si>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</si>
  <si>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</si>
  <si>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</si>
  <si>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</si>
  <si>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</si>
  <si>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</si>
  <si>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</si>
  <si>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</si>
  <si>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</si>
  <si>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</si>
  <si>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</si>
  <si>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</si>
  <si>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</si>
  <si>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</si>
  <si>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</si>
  <si>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</si>
  <si>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</si>
  <si>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</si>
  <si>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</si>
  <si>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</si>
  <si>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</si>
  <si>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</si>
  <si>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</si>
  <si>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</si>
  <si>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</si>
  <si>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</si>
  <si>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</si>
  <si>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</si>
  <si>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</si>
  <si>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</si>
  <si>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</si>
  <si>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</si>
  <si>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</si>
  <si>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</si>
  <si>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</si>
  <si>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</si>
  <si>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</si>
  <si>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</si>
  <si>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</si>
  <si>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</si>
  <si>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</si>
  <si>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</si>
  <si>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</si>
  <si>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</si>
  <si>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</si>
  <si>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</si>
  <si>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</si>
  <si>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</si>
  <si>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</si>
  <si>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</si>
  <si>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</si>
  <si>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</si>
  <si>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</si>
  <si>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</si>
  <si>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</si>
  <si>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</si>
  <si>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</si>
  <si>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</si>
  <si>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</si>
  <si>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</si>
  <si>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</si>
  <si>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</si>
  <si>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</si>
  <si>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</si>
  <si>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</si>
  <si>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</si>
  <si>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</si>
  <si>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</si>
  <si>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</si>
  <si>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</si>
  <si>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</si>
  <si>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</si>
  <si>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</si>
  <si>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</si>
  <si>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</si>
  <si>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</si>
  <si>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</si>
  <si>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</si>
  <si>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</si>
  <si>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</si>
  <si>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</si>
  <si>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</si>
  <si>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</si>
  <si>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</si>
  <si>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</si>
  <si>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</si>
  <si>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</si>
  <si>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</si>
  <si>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</si>
  <si>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</si>
  <si>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</si>
  <si>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</si>
  <si>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</si>
  <si>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</si>
  <si>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</si>
  <si>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</si>
  <si>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</si>
  <si>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</si>
  <si>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</si>
  <si>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</si>
  <si>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</si>
  <si>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</si>
  <si>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</si>
  <si>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</si>
  <si>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</si>
  <si>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</si>
  <si>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</si>
  <si>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</si>
  <si>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</si>
  <si>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</si>
  <si>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</si>
  <si>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</si>
  <si>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</si>
  <si>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</si>
  <si>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</si>
  <si>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</si>
  <si>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</si>
  <si>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</si>
  <si>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</si>
  <si>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</si>
  <si>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</si>
  <si>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</si>
  <si>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</si>
  <si>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</si>
  <si>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</si>
  <si>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</si>
  <si>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</si>
  <si>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</si>
  <si>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</si>
  <si>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</si>
  <si>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</si>
  <si>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</si>
  <si>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</si>
  <si>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</si>
  <si>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</si>
  <si>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</si>
  <si>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</si>
  <si>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</si>
  <si>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</si>
  <si>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</si>
  <si>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</si>
  <si>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</si>
  <si>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</si>
  <si>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</si>
  <si>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</si>
  <si>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</si>
  <si>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</si>
  <si>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</si>
  <si>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</si>
  <si>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</si>
  <si>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</si>
  <si>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</si>
  <si>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</si>
  <si>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</si>
  <si>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</si>
  <si>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</si>
  <si>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</si>
  <si>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</si>
  <si>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</si>
  <si>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</si>
  <si>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</si>
  <si>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</si>
  <si>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</si>
  <si>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</si>
  <si>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</si>
  <si>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</si>
  <si>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</si>
  <si>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</si>
  <si>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</si>
  <si>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</si>
  <si>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</si>
  <si>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</si>
  <si>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</si>
  <si>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</si>
  <si>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</si>
  <si>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</si>
  <si>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</si>
  <si>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</si>
  <si>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</si>
  <si>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</si>
  <si>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</si>
  <si>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</si>
  <si>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</si>
  <si>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</si>
  <si>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</si>
  <si>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</si>
  <si>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</si>
  <si>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</si>
  <si>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</si>
  <si>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</si>
  <si>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</si>
  <si>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</si>
  <si>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</si>
  <si>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</si>
  <si>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</si>
  <si>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</si>
  <si>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</si>
  <si>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</si>
  <si>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</si>
  <si>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</si>
  <si>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</si>
  <si>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</si>
  <si>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</si>
  <si>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</si>
  <si>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</si>
  <si>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</si>
  <si>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</si>
  <si>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</si>
  <si>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</si>
  <si>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</si>
  <si>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</si>
  <si>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</si>
  <si>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</si>
  <si>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</si>
  <si>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</si>
  <si>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</si>
  <si>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</si>
  <si>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</si>
  <si>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</si>
  <si>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</si>
  <si>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</si>
  <si>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</si>
  <si>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</si>
  <si>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</si>
  <si>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</si>
  <si>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</si>
  <si>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</si>
  <si>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</si>
  <si>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</si>
  <si>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</si>
  <si>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</si>
  <si>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</si>
  <si>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</si>
  <si>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</si>
  <si>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</si>
  <si>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</si>
  <si>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</si>
  <si>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</si>
  <si>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</si>
  <si>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</si>
  <si>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</si>
  <si>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</si>
  <si>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</si>
  <si>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</si>
  <si>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</si>
  <si>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</si>
  <si>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</si>
  <si>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</si>
  <si>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</si>
  <si>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</si>
  <si>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</si>
  <si>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</si>
  <si>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</si>
  <si>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</si>
  <si>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</si>
  <si>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</si>
  <si>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</si>
  <si>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</si>
  <si>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</si>
  <si>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</si>
  <si>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</si>
  <si>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</si>
  <si>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</si>
  <si>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</si>
  <si>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</si>
  <si>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</si>
  <si>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</si>
  <si>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</si>
  <si>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</si>
  <si>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</si>
  <si>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</si>
  <si>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</si>
  <si>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</si>
  <si>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</si>
  <si>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</si>
  <si>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</si>
  <si>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</si>
  <si>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</si>
  <si>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</si>
  <si>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</si>
  <si>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</si>
  <si>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</si>
  <si>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</si>
  <si>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</si>
  <si>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</si>
  <si>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2021-13-1000284</t>
  </si>
  <si>
    <t>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</si>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</sst>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3"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44194.77868009259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2733</v>
      </c>
      <c r="D15" s="35"/>
      <c r="E15" s="35"/>
      <c r="F15" s="5"/>
      <c r="G15" s="32" t="s">
        <v>1168</v>
      </c>
      <c r="H15" s="105" t="s">
        <v>208</v>
      </c>
      <c r="I15" s="32" t="s">
        <v>2629</v>
      </c>
      <c r="J15" s="110" t="s">
        <v>2637</v>
      </c>
      <c r="L15" s="264" t="s">
        <v>8</v>
      </c>
      <c r="M15" s="264"/>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70"/>
      <c r="I20" s="150" t="s">
        <v>208</v>
      </c>
      <c r="J20" s="151" t="s">
        <v>222</v>
      </c>
      <c r="K20" s="152">
        <v>4626978145</v>
      </c>
      <c r="L20" s="153"/>
      <c r="M20" s="153">
        <v>44561</v>
      </c>
      <c r="N20" s="136">
        <f>+(M20-L20)/30</f>
        <v>1485.3666666666666</v>
      </c>
      <c r="O20" s="139"/>
      <c r="U20" s="135"/>
      <c r="V20" s="107">
        <f ca="1">NOW()</f>
        <v>44194.77868009259</v>
      </c>
      <c r="W20" s="107">
        <f ca="1">NOW()</f>
        <v>44194.77868009259</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FUNDACIÓN SOCIAL Y CULTURAL AGROAMBIENTE</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2734</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39" t="s">
        <v>2648</v>
      </c>
      <c r="J167" s="240"/>
      <c r="K167" s="240"/>
      <c r="L167" s="240"/>
      <c r="M167" s="240"/>
      <c r="N167" s="240"/>
      <c r="O167" s="241"/>
      <c r="U167" s="51"/>
    </row>
    <row r="168" spans="1:28" x14ac:dyDescent="0.3">
      <c r="A168" s="9"/>
      <c r="B168" s="209" t="s">
        <v>2662</v>
      </c>
      <c r="C168" s="209"/>
      <c r="D168" s="209"/>
      <c r="E168" s="8"/>
      <c r="F168" s="5"/>
      <c r="H168" s="83" t="s">
        <v>2661</v>
      </c>
      <c r="I168" s="239"/>
      <c r="J168" s="240"/>
      <c r="K168" s="240"/>
      <c r="L168" s="240"/>
      <c r="M168" s="240"/>
      <c r="N168" s="240"/>
      <c r="O168" s="241"/>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2670</v>
      </c>
      <c r="C179" s="248"/>
      <c r="D179" s="248"/>
      <c r="E179" s="24">
        <v>0.02</v>
      </c>
      <c r="F179" s="179">
        <v>0.06</v>
      </c>
      <c r="G179" s="180">
        <f>IF(F179&gt;0,SUM(E179+F179),"")</f>
        <v>0.08</v>
      </c>
      <c r="H179" s="5"/>
      <c r="I179" s="253" t="s">
        <v>2674</v>
      </c>
      <c r="J179" s="254"/>
      <c r="K179" s="254"/>
      <c r="L179" s="255"/>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370158251.60000002</v>
      </c>
      <c r="F185" s="94"/>
      <c r="G185" s="95"/>
      <c r="H185" s="90"/>
      <c r="I185" s="92" t="s">
        <v>2632</v>
      </c>
      <c r="J185" s="185">
        <f>M179</f>
        <v>0.02</v>
      </c>
      <c r="K185" s="249" t="s">
        <v>2633</v>
      </c>
      <c r="L185" s="249"/>
      <c r="M185" s="96">
        <f>+J185*K20</f>
        <v>92539562.900000006</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22" t="s">
        <v>2641</v>
      </c>
      <c r="C192" s="222"/>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38" zoomScale="71" zoomScaleNormal="85"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44194.77868009259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2732</v>
      </c>
      <c r="D15" s="35"/>
      <c r="E15" s="35"/>
      <c r="F15" s="5"/>
      <c r="G15" s="32" t="s">
        <v>1168</v>
      </c>
      <c r="H15" s="105" t="s">
        <v>208</v>
      </c>
      <c r="I15" s="32" t="s">
        <v>2629</v>
      </c>
      <c r="J15" s="110" t="s">
        <v>2637</v>
      </c>
      <c r="L15" s="264" t="s">
        <v>8</v>
      </c>
      <c r="M15" s="264"/>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70"/>
      <c r="I20" s="150" t="s">
        <v>208</v>
      </c>
      <c r="J20" s="151" t="s">
        <v>222</v>
      </c>
      <c r="K20" s="152">
        <v>4626978145</v>
      </c>
      <c r="L20" s="153"/>
      <c r="M20" s="153">
        <v>44561</v>
      </c>
      <c r="N20" s="136">
        <f>+(M20-L20)/30</f>
        <v>1485.3666666666666</v>
      </c>
      <c r="O20" s="139"/>
      <c r="U20" s="135"/>
      <c r="V20" s="107">
        <f ca="1">NOW()</f>
        <v>44194.77868009259</v>
      </c>
      <c r="W20" s="107">
        <f ca="1">NOW()</f>
        <v>44194.77868009259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FUNDACION MI ABUELO Y YO</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2734</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v>0.06</v>
      </c>
      <c r="G179" s="180">
        <f>IF(F179&gt;0,SUM(E179+F179),"")</f>
        <v>0.08</v>
      </c>
      <c r="H179" s="5"/>
      <c r="I179" s="245" t="s">
        <v>2674</v>
      </c>
      <c r="J179" s="246"/>
      <c r="K179" s="246"/>
      <c r="L179" s="247"/>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370158251.60000002</v>
      </c>
      <c r="F185" s="94"/>
      <c r="G185" s="95"/>
      <c r="H185" s="90"/>
      <c r="I185" s="92" t="s">
        <v>2632</v>
      </c>
      <c r="J185" s="185">
        <f>M179</f>
        <v>0.02</v>
      </c>
      <c r="K185" s="249" t="s">
        <v>2633</v>
      </c>
      <c r="L185" s="249"/>
      <c r="M185" s="96">
        <f>+J185*K20</f>
        <v>92539562.900000006</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44194.77868009259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44194.77868009259</v>
      </c>
      <c r="W20" s="107">
        <f ca="1">NOW()</f>
        <v>44194.77868009259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44194.77868009259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44194.77868009259</v>
      </c>
      <c r="W20" s="107">
        <f ca="1">NOW()</f>
        <v>44194.77868009259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44194.77868009259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44194.77868009259</v>
      </c>
      <c r="W20" s="107">
        <f ca="1">NOW()</f>
        <v>44194.77868009259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44194.77868009259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44194.77868009259</v>
      </c>
      <c r="W20" s="107">
        <f ca="1">NOW()</f>
        <v>44194.77868009259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2020-12-29T23:44:09Z</cp:lastPrinted>
  <dcterms:created xsi:type="dcterms:W3CDTF">2020-10-14T21:57:42Z</dcterms:created>
  <dcterms:modified xsi:type="dcterms:W3CDTF">2020-12-29T23:45:12Z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