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28\"/>
    </mc:Choice>
  </mc:AlternateContent>
  <xr:revisionPtr revIDLastSave="0" documentId="13_ncr:1_{3A1367F3-0B6E-4C21-AC74-360D4FD95E4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minimized="1" xWindow="12900" yWindow="6060" windowWidth="2868" windowHeight="63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<sst xmlns="http://schemas.openxmlformats.org/spreadsheetml/2006/main" count="4810" uniqueCount="2735">
  <si>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</si>
  <si>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</si>
  <si>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</si>
  <si>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</si>
  <si>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</si>
  <si>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</si>
  <si>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</si>
  <si>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</si>
  <si>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</si>
  <si>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</si>
  <si>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</si>
  <si>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</si>
  <si>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</si>
  <si>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</si>
  <si>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</si>
  <si>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</si>
  <si>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</si>
  <si>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</si>
  <si>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</si>
  <si>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</si>
  <si>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</si>
  <si>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</si>
  <si>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</si>
  <si>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</si>
  <si>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</si>
  <si>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</si>
  <si>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</si>
  <si>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</si>
  <si>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</si>
  <si>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</si>
  <si>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</si>
  <si>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</si>
  <si>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</si>
  <si>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</si>
  <si>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</si>
  <si>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</si>
  <si>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</si>
  <si>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</si>
  <si>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</si>
  <si>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</si>
  <si>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</si>
  <si>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</si>
  <si>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</si>
  <si>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</si>
  <si>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</si>
  <si>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</si>
  <si>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</si>
  <si>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</si>
  <si>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</si>
  <si>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</si>
  <si>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</si>
  <si>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</si>
  <si>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</si>
  <si>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</si>
  <si>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</si>
  <si>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</si>
  <si>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</si>
  <si>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</si>
  <si>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</si>
  <si>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</si>
  <si>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</si>
  <si>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</si>
  <si>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</si>
  <si>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</si>
  <si>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</si>
  <si>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</si>
  <si>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</si>
  <si>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</si>
  <si>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</si>
  <si>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</si>
  <si>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</si>
  <si>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</si>
  <si>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</si>
  <si>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</si>
  <si>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</si>
  <si>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</si>
  <si>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</si>
  <si>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</si>
  <si>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</si>
  <si>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</si>
  <si>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</si>
  <si>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</si>
  <si>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</si>
  <si>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</si>
  <si>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</si>
  <si>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</si>
  <si>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</si>
  <si>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</si>
  <si>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</si>
  <si>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</si>
  <si>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</si>
  <si>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</si>
  <si>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</si>
  <si>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</si>
  <si>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</si>
  <si>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</si>
  <si>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</si>
  <si>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</si>
  <si>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</si>
  <si>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</si>
  <si>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</si>
  <si>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</si>
  <si>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</si>
  <si>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</si>
  <si>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</si>
  <si>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</si>
  <si>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</si>
  <si>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</si>
  <si>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</si>
  <si>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</si>
  <si>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</si>
  <si>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</si>
  <si>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</si>
  <si>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</si>
  <si>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</si>
  <si>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</si>
  <si>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</si>
  <si>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</si>
  <si>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</si>
  <si>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</si>
  <si>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</si>
  <si>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</si>
  <si>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</si>
  <si>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</si>
  <si>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</si>
  <si>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</si>
  <si>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</si>
  <si>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</si>
  <si>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</si>
  <si>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</si>
  <si>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</si>
  <si>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</si>
  <si>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</si>
  <si>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</si>
  <si>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</si>
  <si>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</si>
  <si>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</si>
  <si>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</si>
  <si>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</si>
  <si>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</si>
  <si>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</si>
  <si>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</si>
  <si>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</si>
  <si>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</si>
  <si>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</si>
  <si>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</si>
  <si>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</si>
  <si>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</si>
  <si>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</si>
  <si>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</si>
  <si>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</si>
  <si>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</si>
  <si>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</si>
  <si>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</si>
  <si>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</si>
  <si>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</si>
  <si>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</si>
  <si>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</si>
  <si>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</si>
  <si>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</si>
  <si>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</si>
  <si>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</si>
  <si>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</si>
  <si>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</si>
  <si>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</si>
  <si>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</si>
  <si>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</si>
  <si>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</si>
  <si>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</si>
  <si>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</si>
  <si>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</si>
  <si>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</si>
  <si>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</si>
  <si>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</si>
  <si>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</si>
  <si>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</si>
  <si>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</si>
  <si>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</si>
  <si>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</si>
  <si>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</si>
  <si>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</si>
  <si>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</si>
  <si>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</si>
  <si>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</si>
  <si>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</si>
  <si>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</si>
  <si>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</si>
  <si>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</si>
  <si>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</si>
  <si>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</si>
  <si>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</si>
  <si>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</si>
  <si>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</si>
  <si>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</si>
  <si>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</si>
  <si>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</si>
  <si>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</si>
  <si>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</si>
  <si>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</si>
  <si>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</si>
  <si>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</si>
  <si>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</si>
  <si>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</si>
  <si>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</si>
  <si>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</si>
  <si>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</si>
  <si>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</si>
  <si>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</si>
  <si>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</si>
  <si>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</si>
  <si>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</si>
  <si>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</si>
  <si>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</si>
  <si>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</si>
  <si>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</si>
  <si>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</si>
  <si>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</si>
  <si>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</si>
  <si>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</si>
  <si>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</si>
  <si>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</si>
  <si>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</si>
  <si>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</si>
  <si>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</si>
  <si>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</si>
  <si>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</si>
  <si>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</si>
  <si>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</si>
  <si>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</si>
  <si>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</si>
  <si>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</si>
  <si>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</si>
  <si>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</si>
  <si>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</si>
  <si>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</si>
  <si>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</si>
  <si>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</si>
  <si>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</si>
  <si>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</si>
  <si>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</si>
  <si>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</si>
  <si>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</si>
  <si>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</si>
  <si>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</si>
  <si>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</si>
  <si>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</si>
  <si>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</si>
  <si>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</si>
  <si>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</si>
  <si>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</si>
  <si>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</si>
  <si>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</si>
  <si>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</si>
  <si>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</si>
  <si>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</si>
  <si>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</si>
  <si>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</si>
  <si>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</si>
  <si>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</si>
  <si>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</si>
  <si>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</si>
  <si>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</si>
  <si>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</si>
  <si>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</si>
  <si>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</si>
  <si>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</si>
  <si>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</si>
  <si>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</si>
  <si>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</si>
  <si>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</si>
  <si>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</si>
  <si>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</si>
  <si>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</si>
  <si>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</si>
  <si>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</si>
  <si>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</si>
  <si>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</si>
  <si>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</si>
  <si>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</si>
  <si>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</si>
  <si>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</si>
  <si>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</si>
  <si>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</si>
  <si>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</si>
  <si>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</si>
  <si>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</si>
  <si>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</si>
  <si>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</si>
  <si>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</si>
  <si>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</si>
  <si>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</si>
  <si>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</si>
  <si>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</si>
  <si>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</si>
  <si>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</si>
  <si>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</si>
  <si>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</si>
  <si>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</si>
  <si>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</si>
  <si>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</si>
  <si>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</si>
  <si>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</si>
  <si>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</si>
  <si>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</si>
  <si>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</si>
  <si>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</si>
  <si>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</si>
  <si>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</si>
  <si>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</si>
  <si>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</si>
  <si>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</si>
  <si>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</si>
  <si>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</si>
  <si>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</si>
  <si>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</si>
  <si>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</si>
  <si>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</si>
  <si>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</si>
  <si>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</si>
  <si>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</si>
  <si>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</si>
  <si>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</si>
  <si>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</si>
  <si>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</si>
  <si>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</si>
  <si>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</si>
  <si>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</si>
  <si>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</si>
  <si>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</si>
  <si>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</si>
  <si>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</si>
  <si>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</si>
  <si>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</si>
  <si>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</si>
  <si>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</si>
  <si>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</si>
  <si>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</si>
  <si>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</si>
  <si>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</si>
  <si>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</si>
  <si>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</si>
  <si>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</si>
  <si>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</si>
  <si>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</si>
  <si>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</si>
  <si>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</si>
  <si>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</si>
  <si>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</si>
  <si>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</si>
  <si>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</si>
  <si>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</si>
  <si>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</si>
  <si>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</si>
  <si>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</si>
  <si>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</si>
  <si>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</si>
  <si>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</si>
  <si>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</si>
  <si>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</si>
  <si>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</si>
  <si>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</si>
  <si>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</si>
  <si>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</si>
  <si>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</si>
  <si>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</si>
  <si>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</si>
  <si>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</si>
  <si>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</si>
  <si>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</si>
  <si>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</si>
  <si>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</si>
  <si>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</si>
  <si>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</si>
  <si>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</si>
  <si>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</si>
  <si>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</si>
  <si>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</si>
  <si>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</si>
  <si>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</si>
  <si>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</si>
  <si>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</si>
  <si>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</si>
  <si>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</si>
  <si>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</si>
  <si>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</si>
  <si>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</si>
  <si>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</si>
  <si>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</si>
  <si>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</si>
  <si>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</si>
  <si>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</si>
  <si>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</si>
  <si>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</si>
  <si>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</si>
  <si>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</si>
  <si>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</si>
  <si>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</si>
  <si>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</si>
  <si>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</si>
  <si>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</si>
  <si>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</si>
  <si>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</si>
  <si>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</si>
  <si>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</si>
  <si>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</si>
  <si>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</si>
  <si>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</si>
  <si>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</si>
  <si>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</si>
  <si>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</si>
  <si>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</si>
  <si>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</si>
  <si>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</si>
  <si>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</si>
  <si>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</si>
  <si>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</si>
  <si>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</si>
  <si>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</si>
  <si>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</si>
  <si>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</si>
  <si>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</si>
  <si>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</si>
  <si>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</si>
  <si>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</si>
  <si>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</si>
  <si>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</si>
  <si>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</si>
  <si>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</si>
  <si>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</si>
  <si>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</si>
  <si>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</si>
  <si>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</si>
  <si>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</si>
  <si>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</si>
  <si>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</si>
  <si>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</si>
  <si>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</si>
  <si>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</si>
  <si>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</si>
  <si>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</si>
  <si>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</si>
  <si>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</si>
  <si>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</si>
  <si>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</si>
  <si>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</si>
  <si>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</si>
  <si>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</si>
  <si>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</si>
  <si>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</si>
  <si>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</si>
  <si>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</si>
  <si>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</si>
  <si>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</si>
  <si>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</si>
  <si>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</si>
  <si>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</si>
  <si>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</si>
  <si>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</si>
  <si>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</si>
  <si>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</si>
  <si>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</si>
  <si>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</si>
  <si>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</si>
  <si>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</si>
  <si>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</si>
  <si>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</si>
  <si>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</si>
  <si>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</si>
  <si>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</si>
  <si>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</si>
  <si>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</si>
  <si>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</si>
  <si>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</si>
  <si>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</si>
  <si>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</si>
  <si>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</si>
  <si>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</si>
  <si>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</si>
  <si>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</si>
  <si>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</si>
  <si>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</si>
  <si>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</si>
  <si>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</si>
  <si>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</si>
  <si>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</si>
  <si>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</si>
  <si>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</si>
  <si>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</si>
  <si>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</si>
  <si>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</si>
  <si>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</si>
  <si>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</si>
  <si>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</si>
  <si>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</si>
  <si>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</si>
  <si>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</si>
  <si>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</si>
  <si>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</si>
  <si>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</si>
  <si>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</si>
  <si>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</si>
  <si>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</si>
  <si>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</si>
  <si>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</si>
  <si>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</si>
  <si>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</si>
  <si>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</si>
  <si>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</si>
  <si>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</si>
  <si>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</si>
  <si>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</si>
  <si>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</si>
  <si>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</si>
  <si>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</si>
  <si>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</si>
  <si>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</si>
  <si>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</si>
  <si>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</si>
  <si>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</si>
  <si>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</si>
  <si>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</si>
  <si>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</si>
  <si>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</si>
  <si>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</si>
  <si>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</si>
  <si>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</si>
  <si>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</si>
  <si>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</si>
  <si>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</si>
  <si>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</si>
  <si>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</si>
  <si>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</si>
  <si>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</si>
  <si>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</si>
  <si>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</si>
  <si>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</si>
  <si>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</si>
  <si>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</si>
  <si>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</si>
  <si>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</si>
  <si>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</si>
  <si>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</si>
  <si>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</si>
  <si>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</si>
  <si>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</si>
  <si>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</si>
  <si>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</si>
  <si>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</si>
  <si>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</si>
  <si>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</si>
  <si>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</si>
  <si>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</si>
  <si>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</si>
  <si>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</si>
  <si>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</si>
  <si>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</si>
  <si>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</si>
  <si>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</si>
  <si>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</si>
  <si>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</si>
  <si>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</si>
  <si>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</si>
  <si>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</si>
  <si>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</si>
  <si>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</si>
  <si>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</si>
  <si>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</si>
  <si>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</si>
  <si>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</si>
  <si>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</si>
  <si>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</si>
  <si>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</si>
  <si>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</si>
  <si>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</si>
  <si>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</si>
  <si>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</si>
  <si>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</si>
  <si>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</si>
  <si>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</si>
  <si>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</si>
  <si>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</si>
  <si>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</si>
  <si>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</si>
  <si>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</si>
  <si>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</si>
  <si>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</si>
  <si>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</si>
  <si>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</si>
  <si>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</si>
  <si>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</si>
  <si>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</si>
  <si>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</si>
  <si>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</si>
  <si>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</si>
  <si>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</si>
  <si>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</si>
  <si>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</si>
  <si>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</si>
  <si>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</si>
  <si>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</si>
  <si>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</si>
  <si>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</si>
  <si>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</si>
  <si>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</si>
  <si>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</si>
  <si>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</si>
  <si>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</si>
  <si>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</si>
  <si>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</si>
  <si>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</si>
  <si>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</si>
  <si>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</si>
  <si>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</si>
  <si>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</si>
  <si>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</si>
  <si>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</si>
  <si>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</si>
  <si>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</si>
  <si>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</si>
  <si>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</si>
  <si>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</si>
  <si>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</si>
  <si>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</si>
  <si>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</si>
  <si>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</si>
  <si>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</si>
  <si>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</si>
  <si>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</si>
  <si>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</si>
  <si>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</si>
  <si>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</si>
  <si>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</si>
  <si>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</si>
  <si>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</si>
  <si>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</si>
  <si>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</si>
  <si>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</si>
  <si>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</si>
  <si>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</si>
  <si>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</si>
  <si>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</si>
  <si>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</si>
  <si>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</si>
  <si>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</si>
  <si>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</si>
  <si>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</si>
  <si>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</si>
  <si>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</si>
  <si>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</si>
  <si>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</si>
  <si>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</si>
  <si>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</si>
  <si>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</si>
  <si>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</si>
  <si>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</si>
  <si>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</si>
  <si>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</si>
  <si>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</si>
  <si>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</si>
  <si>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</si>
  <si>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</si>
  <si>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</si>
  <si>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</si>
  <si>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</si>
  <si>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</si>
  <si>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</si>
  <si>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</si>
  <si>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</si>
  <si>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</si>
  <si>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</si>
  <si>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</si>
  <si>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</si>
  <si>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</si>
  <si>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</si>
  <si>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</si>
  <si>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</si>
  <si>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</si>
  <si>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</si>
  <si>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</si>
  <si>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</si>
  <si>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</si>
  <si>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</si>
  <si>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</si>
  <si>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</si>
  <si>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</si>
  <si>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</si>
  <si>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</si>
  <si>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</si>
  <si>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</si>
  <si>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</si>
  <si>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</si>
  <si>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</si>
  <si>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</si>
  <si>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</si>
  <si>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</si>
  <si>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</si>
  <si>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</si>
  <si>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</si>
  <si>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</si>
  <si>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</si>
  <si>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</si>
  <si>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</si>
  <si>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</si>
  <si>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</si>
  <si>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</si>
  <si>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</si>
  <si>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</si>
  <si>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</si>
  <si>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</si>
  <si>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</si>
  <si>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</si>
  <si>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</si>
  <si>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</si>
  <si>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</si>
  <si>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</si>
  <si>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</si>
  <si>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</si>
  <si>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</si>
  <si>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</si>
  <si>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</si>
  <si>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</si>
  <si>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</si>
  <si>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</si>
  <si>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</si>
  <si>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</si>
  <si>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</si>
  <si>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</si>
  <si>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</si>
  <si>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</si>
  <si>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</si>
  <si>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</si>
  <si>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</si>
  <si>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</si>
  <si>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</si>
  <si>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</si>
  <si>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</si>
  <si>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</si>
  <si>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</si>
  <si>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</si>
  <si>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</si>
  <si>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</si>
  <si>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</si>
  <si>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</si>
  <si>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</si>
  <si>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</si>
  <si>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</si>
  <si>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</si>
  <si>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</si>
  <si>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</si>
  <si>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</si>
  <si>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</si>
  <si>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</si>
  <si>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</si>
  <si>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</si>
  <si>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</si>
  <si>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</si>
  <si>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</si>
  <si>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</si>
  <si>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</si>
  <si>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</si>
  <si>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</si>
  <si>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</si>
  <si>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</si>
  <si>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</si>
  <si>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</si>
  <si>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</si>
  <si>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</si>
  <si>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</si>
  <si>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</si>
  <si>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</si>
  <si>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</si>
  <si>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</si>
  <si>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</si>
  <si>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</si>
  <si>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</si>
  <si>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</si>
  <si>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</si>
  <si>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</si>
  <si>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</si>
  <si>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</si>
  <si>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</si>
  <si>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</si>
  <si>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</si>
  <si>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</si>
  <si>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</si>
  <si>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</si>
  <si>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</si>
  <si>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</si>
  <si>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</si>
  <si>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</si>
  <si>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</si>
  <si>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</si>
  <si>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</si>
  <si>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</si>
  <si>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</si>
  <si>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</si>
  <si>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</si>
  <si>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</si>
  <si>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</si>
  <si>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</si>
  <si>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</si>
  <si>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</si>
  <si>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</si>
  <si>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</si>
  <si>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</si>
  <si>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</si>
  <si>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</si>
  <si>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</si>
  <si>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</si>
  <si>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</si>
  <si>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</si>
  <si>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</si>
  <si>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</si>
  <si>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</si>
  <si>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</si>
  <si>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</si>
  <si>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</si>
  <si>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</si>
  <si>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</si>
  <si>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</si>
  <si>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</si>
  <si>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</si>
  <si>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</si>
  <si>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</si>
  <si>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</si>
  <si>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</si>
  <si>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</si>
  <si>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</si>
  <si>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</si>
  <si>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</si>
  <si>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</si>
  <si>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</si>
  <si>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</si>
  <si>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</si>
  <si>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</si>
  <si>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</si>
  <si>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</si>
  <si>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</si>
  <si>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</si>
  <si>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</si>
  <si>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</si>
  <si>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</si>
  <si>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</si>
  <si>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</si>
  <si>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</si>
  <si>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</si>
  <si>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</si>
  <si>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</si>
  <si>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</si>
  <si>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</si>
  <si>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</si>
  <si>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</si>
  <si>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</si>
  <si>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</si>
  <si>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</si>
  <si>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</si>
  <si>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</si>
  <si>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</si>
  <si>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</si>
  <si>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</si>
  <si>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</si>
  <si>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</si>
  <si>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</si>
  <si>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</si>
  <si>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</si>
  <si>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</si>
  <si>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</si>
  <si>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</si>
  <si>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</si>
  <si>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</si>
  <si>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</si>
  <si>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</si>
  <si>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</si>
  <si>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</si>
  <si>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</si>
  <si>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</si>
  <si>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</si>
  <si>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</si>
  <si>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</si>
  <si>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</si>
  <si>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</si>
  <si>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</si>
  <si>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</si>
  <si>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</si>
  <si>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</si>
  <si>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</si>
  <si>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</si>
  <si>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</si>
  <si>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</si>
  <si>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</si>
  <si>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</si>
  <si>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</si>
  <si>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</si>
  <si>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</si>
  <si>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</si>
  <si>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</si>
  <si>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</si>
  <si>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</si>
  <si>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</si>
  <si>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</si>
  <si>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</si>
  <si>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</si>
  <si>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</si>
  <si>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</si>
  <si>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</si>
  <si>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</si>
  <si>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</si>
  <si>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</si>
  <si>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</si>
  <si>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</si>
  <si>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</si>
  <si>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</si>
  <si>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</si>
  <si>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</si>
  <si>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</si>
  <si>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</si>
  <si>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</si>
  <si>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</si>
  <si>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</si>
  <si>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</si>
  <si>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</si>
  <si>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</si>
  <si>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</si>
  <si>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</si>
  <si>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</si>
  <si>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</si>
  <si>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</si>
  <si>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</si>
  <si>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</si>
  <si>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</si>
  <si>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</si>
  <si>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</si>
  <si>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</si>
  <si>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</si>
  <si>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</si>
  <si>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</si>
  <si>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</si>
  <si>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</si>
  <si>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</si>
  <si>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</si>
  <si>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</si>
  <si>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</si>
  <si>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</si>
  <si>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</si>
  <si>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</si>
  <si>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</si>
  <si>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</si>
  <si>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</si>
  <si>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</si>
  <si>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</si>
  <si>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</si>
  <si>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</si>
  <si>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</si>
  <si>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</si>
  <si>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</si>
  <si>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</si>
  <si>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</si>
  <si>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</si>
  <si>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</si>
  <si>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</si>
  <si>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</si>
  <si>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</si>
  <si>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</si>
  <si>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</si>
  <si>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</si>
  <si>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</si>
  <si>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</si>
  <si>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</si>
  <si>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</si>
  <si>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</si>
  <si>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</si>
  <si>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</si>
  <si>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</si>
  <si>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</si>
  <si>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</si>
  <si>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</si>
  <si>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</si>
  <si>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</si>
  <si>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</si>
  <si>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</si>
  <si>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</si>
  <si>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</si>
  <si>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</si>
  <si>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</si>
  <si>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</si>
  <si>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</si>
  <si>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</si>
  <si>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</si>
  <si>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</si>
  <si>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</si>
  <si>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</si>
  <si>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</si>
  <si>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</si>
  <si>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</si>
  <si>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</si>
  <si>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</si>
  <si>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</si>
  <si>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</si>
  <si>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</si>
  <si>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</si>
  <si>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</si>
  <si>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</si>
  <si>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</si>
  <si>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</si>
  <si>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</si>
  <si>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</si>
  <si>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</si>
  <si>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</si>
  <si>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</si>
  <si>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</si>
  <si>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</si>
  <si>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</si>
  <si>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</si>
  <si>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</si>
  <si>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</si>
  <si>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</si>
  <si>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</si>
  <si>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</si>
  <si>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</si>
  <si>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</si>
  <si>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</si>
  <si>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</si>
  <si>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</si>
  <si>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</si>
  <si>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</si>
  <si>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</si>
  <si>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</si>
  <si>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</si>
  <si>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</si>
  <si>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</si>
  <si>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</si>
  <si>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</si>
  <si>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</si>
  <si>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</si>
  <si>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</si>
  <si>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</si>
  <si>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</si>
  <si>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</si>
  <si>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</si>
  <si>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</si>
  <si>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</si>
  <si>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</si>
  <si>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</si>
  <si>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</si>
  <si>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</si>
  <si>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</si>
  <si>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</si>
  <si>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</si>
  <si>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</si>
  <si>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</si>
  <si>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</si>
  <si>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</si>
  <si>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</si>
  <si>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</si>
  <si>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</si>
  <si>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</si>
  <si>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</si>
  <si>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</si>
  <si>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</si>
  <si>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</si>
  <si>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</si>
  <si>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</si>
  <si>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</si>
  <si>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</si>
  <si>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</si>
  <si>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</si>
  <si>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</si>
  <si>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</si>
  <si>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</si>
  <si>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</si>
  <si>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</si>
  <si>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</si>
  <si>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</si>
  <si>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</si>
  <si>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</si>
  <si>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</si>
  <si>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</si>
  <si>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</si>
  <si>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</si>
  <si>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</si>
  <si>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</si>
  <si>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</si>
  <si>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</si>
  <si>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</si>
  <si>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</si>
  <si>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</si>
  <si>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</si>
  <si>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</si>
  <si>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</si>
  <si>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</si>
  <si>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</si>
  <si>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</si>
  <si>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</si>
  <si>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</si>
  <si>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</si>
  <si>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</si>
  <si>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</si>
  <si>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</si>
  <si>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</si>
  <si>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</si>
  <si>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</si>
  <si>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</si>
  <si>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</si>
  <si>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</si>
  <si>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</si>
  <si>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</si>
  <si>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</si>
  <si>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</si>
  <si>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</si>
  <si>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</si>
  <si>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</si>
  <si>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</si>
  <si>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</si>
  <si>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</si>
  <si>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</si>
  <si>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</si>
  <si>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</si>
  <si>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</si>
  <si>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</si>
  <si>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</si>
  <si>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</si>
  <si>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</si>
  <si>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</si>
  <si>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</si>
  <si>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</si>
  <si>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</si>
  <si>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</si>
  <si>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</si>
  <si>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</si>
  <si>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</si>
  <si>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</si>
  <si>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</si>
  <si>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</si>
  <si>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</si>
  <si>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</si>
  <si>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</si>
  <si>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</si>
  <si>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</si>
  <si>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</si>
  <si>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</si>
  <si>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</si>
  <si>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</si>
  <si>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</si>
  <si>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</si>
  <si>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</si>
  <si>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</si>
  <si>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</si>
  <si>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</si>
  <si>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</si>
  <si>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</si>
  <si>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</si>
  <si>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</si>
  <si>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</si>
  <si>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</si>
  <si>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</si>
  <si>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</si>
  <si>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</si>
  <si>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</si>
  <si>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</si>
  <si>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</si>
  <si>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</si>
  <si>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</si>
  <si>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</si>
  <si>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</si>
  <si>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</si>
  <si>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</si>
  <si>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</si>
  <si>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</si>
  <si>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</si>
  <si>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</si>
  <si>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</si>
  <si>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</si>
  <si>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</si>
  <si>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</si>
  <si>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</si>
  <si>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</si>
  <si>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</si>
  <si>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</si>
  <si>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</si>
  <si>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</si>
  <si>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</si>
  <si>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</si>
  <si>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</si>
  <si>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</si>
  <si>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</si>
  <si>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</si>
  <si>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</si>
  <si>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</si>
  <si>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</si>
  <si>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</si>
  <si>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</si>
  <si>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</si>
  <si>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</si>
  <si>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</si>
  <si>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</si>
  <si>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</si>
  <si>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</si>
  <si>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</si>
  <si>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</si>
  <si>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</si>
  <si>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</si>
  <si>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</si>
  <si>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</si>
  <si>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</si>
  <si>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</si>
  <si>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</si>
  <si>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</si>
  <si>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</si>
  <si>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</si>
  <si>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</si>
  <si>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</si>
  <si>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</si>
  <si>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</si>
  <si>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</si>
  <si>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</si>
  <si>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</si>
  <si>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</si>
  <si>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</si>
  <si>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</si>
  <si>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</si>
  <si>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</si>
  <si>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</si>
  <si>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</si>
  <si>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</si>
  <si>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</si>
  <si>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</si>
  <si>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</si>
  <si>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</si>
  <si>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</si>
  <si>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</si>
  <si>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</si>
  <si>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</si>
  <si>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</si>
  <si>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</si>
  <si>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</si>
  <si>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</si>
  <si>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</si>
  <si>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</si>
  <si>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</si>
  <si>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</si>
  <si>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</si>
  <si>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</si>
  <si>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</si>
  <si>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</si>
  <si>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</si>
  <si>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</si>
  <si>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</si>
  <si>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</si>
  <si>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</si>
  <si>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</si>
  <si>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</si>
  <si>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</si>
  <si>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</si>
  <si>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</si>
  <si>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</si>
  <si>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</si>
  <si>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</si>
  <si>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</si>
  <si>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</si>
  <si>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</si>
  <si>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</si>
  <si>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</si>
  <si>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</si>
  <si>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</si>
  <si>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</si>
  <si>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</si>
  <si>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</si>
  <si>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</si>
  <si>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</si>
  <si>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</si>
  <si>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</si>
  <si>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</si>
  <si>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</si>
  <si>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</si>
  <si>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</si>
  <si>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</si>
  <si>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</si>
  <si>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</si>
  <si>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</si>
  <si>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</si>
  <si>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</si>
  <si>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</si>
  <si>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</si>
  <si>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</si>
  <si>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</si>
  <si>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</si>
  <si>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</si>
  <si>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</si>
  <si>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</si>
  <si>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</si>
  <si>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</si>
  <si>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</si>
  <si>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</si>
  <si>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</si>
  <si>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</si>
  <si>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</si>
  <si>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</si>
  <si>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</si>
  <si>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</si>
  <si>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</si>
  <si>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</si>
  <si>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</si>
  <si>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</si>
  <si>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</si>
  <si>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</si>
  <si>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</si>
  <si>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</si>
  <si>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</si>
  <si>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</si>
  <si>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</si>
  <si>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</si>
  <si>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</si>
  <si>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</si>
  <si>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</si>
  <si>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</si>
  <si>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</si>
  <si>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</si>
  <si>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</si>
  <si>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</si>
  <si>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</si>
  <si>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</si>
  <si>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</si>
  <si>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</si>
  <si>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</si>
  <si>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</si>
  <si>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</si>
  <si>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</si>
  <si>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</si>
  <si>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</si>
  <si>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</si>
  <si>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</si>
  <si>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</si>
  <si>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</si>
  <si>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</si>
  <si>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</si>
  <si>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</si>
  <si>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</si>
  <si>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</si>
  <si>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</si>
  <si>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</si>
  <si>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</si>
  <si>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</si>
  <si>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</si>
  <si>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</si>
  <si>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</si>
  <si>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</si>
  <si>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</si>
  <si>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</si>
  <si>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</si>
  <si>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</si>
  <si>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</si>
  <si>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</si>
  <si>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</si>
  <si>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</si>
  <si>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</si>
  <si>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</si>
  <si>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</si>
  <si>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</si>
  <si>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</si>
  <si>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</si>
  <si>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</si>
  <si>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</si>
  <si>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</si>
  <si>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</si>
  <si>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</si>
  <si>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</si>
  <si>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</si>
  <si>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</si>
  <si>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</si>
  <si>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</si>
  <si>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</si>
  <si>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</si>
  <si>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</si>
  <si>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</si>
  <si>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</si>
  <si>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</si>
  <si>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</si>
  <si>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</si>
  <si>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</si>
  <si>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</si>
  <si>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</si>
  <si>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</si>
  <si>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</si>
  <si>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</si>
  <si>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</si>
  <si>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</si>
  <si>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</si>
  <si>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</si>
  <si>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</si>
  <si>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</si>
  <si>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</si>
  <si>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</si>
  <si>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</si>
  <si>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</si>
  <si>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</si>
  <si>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</si>
  <si>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</si>
  <si>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</si>
  <si>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</si>
  <si>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</si>
  <si>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</si>
  <si>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</si>
  <si>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</si>
  <si>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</si>
  <si>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</si>
  <si>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</si>
  <si>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</si>
  <si>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</si>
  <si>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</si>
  <si>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</si>
  <si>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</si>
  <si>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</si>
  <si>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</si>
  <si>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</si>
  <si>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</si>
  <si>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</si>
  <si>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</si>
  <si>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</si>
  <si>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</si>
  <si>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</si>
  <si>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</si>
  <si>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</si>
  <si>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</si>
  <si>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</si>
  <si>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</si>
  <si>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</si>
  <si>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</si>
  <si>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</si>
  <si>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</si>
  <si>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</si>
  <si>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</si>
  <si>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</si>
  <si>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</si>
  <si>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</si>
  <si>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</si>
  <si>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</si>
  <si>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</si>
  <si>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</si>
  <si>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</si>
  <si>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</si>
  <si>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</si>
  <si>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</si>
  <si>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</si>
  <si>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</si>
  <si>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</si>
  <si>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</si>
  <si>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</si>
  <si>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</si>
  <si>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</si>
  <si>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</si>
  <si>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</si>
  <si>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</si>
  <si>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</si>
  <si>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</si>
  <si>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</si>
  <si>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</si>
  <si>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</si>
  <si>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</si>
  <si>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</si>
  <si>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</si>
  <si>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</si>
  <si>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</si>
  <si>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</si>
  <si>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</si>
  <si>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</si>
  <si>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</si>
  <si>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</si>
  <si>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</si>
  <si>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</si>
  <si>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</si>
  <si>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</si>
  <si>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</si>
  <si>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</si>
  <si>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</si>
  <si>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</si>
  <si>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</si>
  <si>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</si>
  <si>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</si>
  <si>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</si>
  <si>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</si>
  <si>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</si>
  <si>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</si>
  <si>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</si>
  <si>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</si>
  <si>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</si>
  <si>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</si>
  <si>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</si>
  <si>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</si>
  <si>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</si>
  <si>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</si>
  <si>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</si>
  <si>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</si>
  <si>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</si>
  <si>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</si>
  <si>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</si>
  <si>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</si>
  <si>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</si>
  <si>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</si>
  <si>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</si>
  <si>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</si>
  <si>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</si>
  <si>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</si>
  <si>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</si>
  <si>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</si>
  <si>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</si>
  <si>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</si>
  <si>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</si>
  <si>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</si>
  <si>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</si>
  <si>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</si>
  <si>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</si>
  <si>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</si>
  <si>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</si>
  <si>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</si>
  <si>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</si>
  <si>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</si>
  <si>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</si>
  <si>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</si>
  <si>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</si>
  <si>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</si>
  <si>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</si>
  <si>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</si>
  <si>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</si>
  <si>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</si>
  <si>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</si>
  <si>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</si>
  <si>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</si>
  <si>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</si>
  <si>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</si>
  <si>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</si>
  <si>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</si>
  <si>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</si>
  <si>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</si>
  <si>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</si>
  <si>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</si>
  <si>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</si>
  <si>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</si>
  <si>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</si>
  <si>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</si>
  <si>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</si>
  <si>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</si>
  <si>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</si>
  <si>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</si>
  <si>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</si>
  <si>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</si>
  <si>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</si>
  <si>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</si>
  <si>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</si>
  <si>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</si>
  <si>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</si>
  <si>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</si>
  <si>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</si>
  <si>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</si>
  <si>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</si>
  <si>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</si>
  <si>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</si>
  <si>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</si>
  <si>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</si>
  <si>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</si>
  <si>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</si>
  <si>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</si>
  <si>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</si>
  <si>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</si>
  <si>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</si>
  <si>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</si>
  <si>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</si>
  <si>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</si>
  <si>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</si>
  <si>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</si>
  <si>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</si>
  <si>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</si>
  <si>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</si>
  <si>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</si>
  <si>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</si>
  <si>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</si>
  <si>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</si>
  <si>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</si>
  <si>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</si>
  <si>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</si>
  <si>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</si>
  <si>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</si>
  <si>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</si>
  <si>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</si>
  <si>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</si>
  <si>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</si>
  <si>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</si>
  <si>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</si>
  <si>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</si>
  <si>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</si>
  <si>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</si>
  <si>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</si>
  <si>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</si>
  <si>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</si>
  <si>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</si>
  <si>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</si>
  <si>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</si>
  <si>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</si>
  <si>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</si>
  <si>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</si>
  <si>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</si>
  <si>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</si>
  <si>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</si>
  <si>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</si>
  <si>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</si>
  <si>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</si>
  <si>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</si>
  <si>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</si>
  <si>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</si>
  <si>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</si>
  <si>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</si>
  <si>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</si>
  <si>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</si>
  <si>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</si>
  <si>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</si>
  <si>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</si>
  <si>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</si>
  <si>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</si>
  <si>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</si>
  <si>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</si>
  <si>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</si>
  <si>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</si>
  <si>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</si>
  <si>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</si>
  <si>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</si>
  <si>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</si>
  <si>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</si>
  <si>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</si>
  <si>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</si>
  <si>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</si>
  <si>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</si>
  <si>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</si>
  <si>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</si>
  <si>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</si>
  <si>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</si>
  <si>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</si>
  <si>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</si>
  <si>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</si>
  <si>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</si>
  <si>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</si>
  <si>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</si>
  <si>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</si>
  <si>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</si>
  <si>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</si>
  <si>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</si>
  <si>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</si>
  <si>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</si>
  <si>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</si>
  <si>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</si>
  <si>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</si>
  <si>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</si>
  <si>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</si>
  <si>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</si>
  <si>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</si>
  <si>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</si>
  <si>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</si>
  <si>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</si>
  <si>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</si>
  <si>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</si>
  <si>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</si>
  <si>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</si>
  <si>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</si>
  <si>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</si>
  <si>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</si>
  <si>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</si>
  <si>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</si>
  <si>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</si>
  <si>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</si>
  <si>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</si>
  <si>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</si>
  <si>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</si>
  <si>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</si>
  <si>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</si>
  <si>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</si>
  <si>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</si>
  <si>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</si>
  <si>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</si>
  <si>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</si>
  <si>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</si>
  <si>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</si>
  <si>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</si>
  <si>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</si>
  <si>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</si>
  <si>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</si>
  <si>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</si>
  <si>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</si>
  <si>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</si>
  <si>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</si>
  <si>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</si>
  <si>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</si>
  <si>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</si>
  <si>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</si>
  <si>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</si>
  <si>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</si>
  <si>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</si>
  <si>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</si>
  <si>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</si>
  <si>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</si>
  <si>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</si>
  <si>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</si>
  <si>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</si>
  <si>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</si>
  <si>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</si>
  <si>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</si>
  <si>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</si>
  <si>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</si>
  <si>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</si>
  <si>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</si>
  <si>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</si>
  <si>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</si>
  <si>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</si>
  <si>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</si>
  <si>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</si>
  <si>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</si>
  <si>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</si>
  <si>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</si>
  <si>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</si>
  <si>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</si>
  <si>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</si>
  <si>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</si>
  <si>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</si>
  <si>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</si>
  <si>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</si>
  <si>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</si>
  <si>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</si>
  <si>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</si>
  <si>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</si>
  <si>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</si>
  <si>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</si>
  <si>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</si>
  <si>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</si>
  <si>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</si>
  <si>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</si>
  <si>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</si>
  <si>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</si>
  <si>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</si>
  <si>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</si>
  <si>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</si>
  <si>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</si>
  <si>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</si>
  <si>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</si>
  <si>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</si>
  <si>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</si>
  <si>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</si>
  <si>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</si>
  <si>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</si>
  <si>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</si>
  <si>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</si>
  <si>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</si>
  <si>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</si>
  <si>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</si>
  <si>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</si>
  <si>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</si>
  <si>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</si>
  <si>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</si>
  <si>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</si>
  <si>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</si>
  <si>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</si>
  <si>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</si>
  <si>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</si>
  <si>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</si>
  <si>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</si>
  <si>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</si>
  <si>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</si>
  <si>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</si>
  <si>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</si>
  <si>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</si>
  <si>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</si>
  <si>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</si>
  <si>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</si>
  <si>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</si>
  <si>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</si>
  <si>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</si>
  <si>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</si>
  <si>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</si>
  <si>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</si>
  <si>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</si>
  <si>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</si>
  <si>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</si>
  <si>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</si>
  <si>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</si>
  <si>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</si>
  <si>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</si>
  <si>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</si>
  <si>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</si>
  <si>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</si>
  <si>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</si>
  <si>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</si>
  <si>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</si>
  <si>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</si>
  <si>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</si>
  <si>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</si>
  <si>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</si>
  <si>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</si>
  <si>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</si>
  <si>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</si>
  <si>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</si>
  <si>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</si>
  <si>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</si>
  <si>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</si>
  <si>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</si>
  <si>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</si>
  <si>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</si>
  <si>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</si>
  <si>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</si>
  <si>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</si>
  <si>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</si>
  <si>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</si>
  <si>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</si>
  <si>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</si>
  <si>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</si>
  <si>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</si>
  <si>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</si>
  <si>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</si>
  <si>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</si>
  <si>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</si>
  <si>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</si>
  <si>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</si>
  <si>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</si>
  <si>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</si>
  <si>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</si>
  <si>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</si>
  <si>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</si>
  <si>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</si>
  <si>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</si>
  <si>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</si>
  <si>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</si>
  <si>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</si>
  <si>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</si>
  <si>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</si>
  <si>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</si>
  <si>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</si>
  <si>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</si>
  <si>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</si>
  <si>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</si>
  <si>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</si>
  <si>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</si>
  <si>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</si>
  <si>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</si>
  <si>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</si>
  <si>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</si>
  <si>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</si>
  <si>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</si>
  <si>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</si>
  <si>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</si>
  <si>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</si>
  <si>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</si>
  <si>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</si>
  <si>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</si>
  <si>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</si>
  <si>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</si>
  <si>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</si>
  <si>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</si>
  <si>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</si>
  <si>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</si>
  <si>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</si>
  <si>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</si>
  <si>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</si>
  <si>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</si>
  <si>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</si>
  <si>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</si>
  <si>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</si>
  <si>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</si>
  <si>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</si>
  <si>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</si>
  <si>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</si>
  <si>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</si>
  <si>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</si>
  <si>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</si>
  <si>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</si>
  <si>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</si>
  <si>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</si>
  <si>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</si>
  <si>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</si>
  <si>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</si>
  <si>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</si>
  <si>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</si>
  <si>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</si>
  <si>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</si>
  <si>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</si>
  <si>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</si>
  <si>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</si>
  <si>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</si>
  <si>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</si>
  <si>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</si>
  <si>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</si>
  <si>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</si>
  <si>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</si>
  <si>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</si>
  <si>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</si>
  <si>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</si>
  <si>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</si>
  <si>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</si>
  <si>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</si>
  <si>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</si>
  <si>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</si>
  <si>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</si>
  <si>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</si>
  <si>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</si>
  <si>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</si>
  <si>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</si>
  <si>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</si>
  <si>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</si>
  <si>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</si>
  <si>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</si>
  <si>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</si>
  <si>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</si>
  <si>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</si>
  <si>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</si>
  <si>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</si>
  <si>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</si>
  <si>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</si>
  <si>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</si>
  <si>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</si>
  <si>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</si>
  <si>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</si>
  <si>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</si>
  <si>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</si>
  <si>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</si>
  <si>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</si>
  <si>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</si>
  <si>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</si>
  <si>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</si>
  <si>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</si>
  <si>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</si>
  <si>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</si>
  <si>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</si>
  <si>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</si>
  <si>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</si>
  <si>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</si>
  <si>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</si>
  <si>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</si>
  <si>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</si>
  <si>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</si>
  <si>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</si>
  <si>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</si>
  <si>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</si>
  <si>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</si>
  <si>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</si>
  <si>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</si>
  <si>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</si>
  <si>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</si>
  <si>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</si>
  <si>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</si>
  <si>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</si>
  <si>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</si>
  <si>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</si>
  <si>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</si>
  <si>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</si>
  <si>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</si>
  <si>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</si>
  <si>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</si>
  <si>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</si>
  <si>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</si>
  <si>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</si>
  <si>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</si>
  <si>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</si>
  <si>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</si>
  <si>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</si>
  <si>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</si>
  <si>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</si>
  <si>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</si>
  <si>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</si>
  <si>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</si>
  <si>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</si>
  <si>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</si>
  <si>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</si>
  <si>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</si>
  <si>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</si>
  <si>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</si>
  <si>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</si>
  <si>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</si>
  <si>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</si>
  <si>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</si>
  <si>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</si>
  <si>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</si>
  <si>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</si>
  <si>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</si>
  <si>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</si>
  <si>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</si>
  <si>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</si>
  <si>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</si>
  <si>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</si>
  <si>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</si>
  <si>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</si>
  <si>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</si>
  <si>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</si>
  <si>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</si>
  <si>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</si>
  <si>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</si>
  <si>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</si>
  <si>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</si>
  <si>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</si>
  <si>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</si>
  <si>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</si>
  <si>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</si>
  <si>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</si>
  <si>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</si>
  <si>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</si>
  <si>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</si>
  <si>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</si>
  <si>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</si>
  <si>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</si>
  <si>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</si>
  <si>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</si>
  <si>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</si>
  <si>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</si>
  <si>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</si>
  <si>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</si>
  <si>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</si>
  <si>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</si>
  <si>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</si>
  <si>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</si>
  <si>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</si>
  <si>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</si>
  <si>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</si>
  <si>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</si>
  <si>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</si>
  <si>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</si>
  <si>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</si>
  <si>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</si>
  <si>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</si>
  <si>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</si>
  <si>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</si>
  <si>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</si>
  <si>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</si>
  <si>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</si>
  <si>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</si>
  <si>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</si>
  <si>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</si>
  <si>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</si>
  <si>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</si>
  <si>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</si>
  <si>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</si>
  <si>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</si>
  <si>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</si>
  <si>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</si>
  <si>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</si>
  <si>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</si>
  <si>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</si>
  <si>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</si>
  <si>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</si>
  <si>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</si>
  <si>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</si>
  <si>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</si>
  <si>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</si>
  <si>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</si>
  <si>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</si>
  <si>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</si>
  <si>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</si>
  <si>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</si>
  <si>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</si>
  <si>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</si>
  <si>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</si>
  <si>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</si>
  <si>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</si>
  <si>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</si>
  <si>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</si>
  <si>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</si>
  <si>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</si>
  <si>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</si>
  <si>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</si>
  <si>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</si>
  <si>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</si>
  <si>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</si>
  <si>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</si>
  <si>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</si>
  <si>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</si>
  <si>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</si>
  <si>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</si>
  <si>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</si>
  <si>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</si>
  <si>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</si>
  <si>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</si>
  <si>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</si>
  <si>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</si>
  <si>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</si>
  <si>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</si>
  <si>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</si>
  <si>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</si>
  <si>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</si>
  <si>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</si>
  <si>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</si>
  <si>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</si>
  <si>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</si>
  <si>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</si>
  <si>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</si>
  <si>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</si>
  <si>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</si>
  <si>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</si>
  <si>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</si>
  <si>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</si>
  <si>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</si>
  <si>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</si>
  <si>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</si>
  <si>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</si>
  <si>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</si>
  <si>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</si>
  <si>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</si>
  <si>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</si>
  <si>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</si>
  <si>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</si>
  <si>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</si>
  <si>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</si>
  <si>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</si>
  <si>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</si>
  <si>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</si>
  <si>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</si>
  <si>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</si>
  <si>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</si>
  <si>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</si>
  <si>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</si>
  <si>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</si>
  <si>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</si>
  <si>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</si>
  <si>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</si>
  <si>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</si>
  <si>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</si>
  <si>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</si>
  <si>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</si>
  <si>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</si>
  <si>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</si>
  <si>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</si>
  <si>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</si>
  <si>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</si>
  <si>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</si>
  <si>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</si>
  <si>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</si>
  <si>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</si>
  <si>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</si>
  <si>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</si>
  <si>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</si>
  <si>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</si>
  <si>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</si>
  <si>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</si>
  <si>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</si>
  <si>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</si>
  <si>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</si>
  <si>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</si>
  <si>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</si>
  <si>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</si>
  <si>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</si>
  <si>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</si>
  <si>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</si>
  <si>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</si>
  <si>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</si>
  <si>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</si>
  <si>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</si>
  <si>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</si>
  <si>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</si>
  <si>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</si>
  <si>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</si>
  <si>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</si>
  <si>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</si>
  <si>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</si>
  <si>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</si>
  <si>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</si>
  <si>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</si>
  <si>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</si>
  <si>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</si>
  <si>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</si>
  <si>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</si>
  <si>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</si>
  <si>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</si>
  <si>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</si>
  <si>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</si>
  <si>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</si>
  <si>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</si>
  <si>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</si>
  <si>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</si>
  <si>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</si>
  <si>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</si>
  <si>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</si>
  <si>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</si>
  <si>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</si>
  <si>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</si>
  <si>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</si>
  <si>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</si>
  <si>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</si>
  <si>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</si>
  <si>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</si>
  <si>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</si>
  <si>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</si>
  <si>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</si>
  <si>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</si>
  <si>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</si>
  <si>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</si>
  <si>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</si>
  <si>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</si>
  <si>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</si>
  <si>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</si>
  <si>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</si>
  <si>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</si>
  <si>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</si>
  <si>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</si>
  <si>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</si>
  <si>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</si>
  <si>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</si>
  <si>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</si>
  <si>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</si>
  <si>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</si>
  <si>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</si>
  <si>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</si>
  <si>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</si>
  <si>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</si>
  <si>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</si>
  <si>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</si>
  <si>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</si>
  <si>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</si>
  <si>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</si>
  <si>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</si>
  <si>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</si>
  <si>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</si>
  <si>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</si>
  <si>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</si>
  <si>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</si>
  <si>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</si>
  <si>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</si>
  <si>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</si>
  <si>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</si>
  <si>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</si>
  <si>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</si>
  <si>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</si>
  <si>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</si>
  <si>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</si>
  <si>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</si>
  <si>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</si>
  <si>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</si>
  <si>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</si>
  <si>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</si>
  <si>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</si>
  <si>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</si>
  <si>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</si>
  <si>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</si>
  <si>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</si>
  <si>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</si>
  <si>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</si>
  <si>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</si>
  <si>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</si>
  <si>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</si>
  <si>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</si>
  <si>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</si>
  <si>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</si>
  <si>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</si>
  <si>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</si>
  <si>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</si>
  <si>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</si>
  <si>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</si>
  <si>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</si>
  <si>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</si>
  <si>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</si>
  <si>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</si>
  <si>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</si>
  <si>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</si>
  <si>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</si>
  <si>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</si>
  <si>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</si>
  <si>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</si>
  <si>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</si>
  <si>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</si>
  <si>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</si>
  <si>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</si>
  <si>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</si>
  <si>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</si>
  <si>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</si>
  <si>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</si>
  <si>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</si>
  <si>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</si>
  <si>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</si>
  <si>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</si>
  <si>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</si>
  <si>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</si>
  <si>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</si>
  <si>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</si>
  <si>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</si>
  <si>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</si>
  <si>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</si>
  <si>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</si>
  <si>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</si>
  <si>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</si>
  <si>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</si>
  <si>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</si>
  <si>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</si>
  <si>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</si>
  <si>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</si>
  <si>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</si>
  <si>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</si>
  <si>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</si>
  <si>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</si>
  <si>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</si>
  <si>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</si>
  <si>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</si>
  <si>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</si>
  <si>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</si>
  <si>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</si>
  <si>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</si>
  <si>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</si>
  <si>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</si>
  <si>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</si>
  <si>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</si>
  <si>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</si>
  <si>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</si>
  <si>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</si>
  <si>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</si>
  <si>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</si>
  <si>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</si>
  <si>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</si>
  <si>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</si>
  <si>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</si>
  <si>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</si>
  <si>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</si>
  <si>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</si>
  <si>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</si>
  <si>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</si>
  <si>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</si>
  <si>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</si>
  <si>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</si>
  <si>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</si>
  <si>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</si>
  <si>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</si>
  <si>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</si>
  <si>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</si>
  <si>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</si>
  <si>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</si>
  <si>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</si>
  <si>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</si>
  <si>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</si>
  <si>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</si>
  <si>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</si>
  <si>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</si>
  <si>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</si>
  <si>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</si>
  <si>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</si>
  <si>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</si>
  <si>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</si>
  <si>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</si>
  <si>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</si>
  <si>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</si>
  <si>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</si>
  <si>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</si>
  <si>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</si>
  <si>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</si>
  <si>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</si>
  <si>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</si>
  <si>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</si>
  <si>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</si>
  <si>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</si>
  <si>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</si>
  <si>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</si>
  <si>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</si>
  <si>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</si>
  <si>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</si>
  <si>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</si>
  <si>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</si>
  <si>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</si>
  <si>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</si>
  <si>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</si>
  <si>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</si>
  <si>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</si>
  <si>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</si>
  <si>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</si>
  <si>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</si>
  <si>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</si>
  <si>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</si>
  <si>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</si>
  <si>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</si>
  <si>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</si>
  <si>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</si>
  <si>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</si>
  <si>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</si>
  <si>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</si>
  <si>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</si>
  <si>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</si>
  <si>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</si>
  <si>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</si>
  <si>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</si>
  <si>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</si>
  <si>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</si>
  <si>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</si>
  <si>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</si>
  <si>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</si>
  <si>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</si>
  <si>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</si>
  <si>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</si>
  <si>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</si>
  <si>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</si>
  <si>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</si>
  <si>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</si>
  <si>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</si>
  <si>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</si>
  <si>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</si>
  <si>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</si>
  <si>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</si>
  <si>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</si>
  <si>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</si>
  <si>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</si>
  <si>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</si>
  <si>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</si>
  <si>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</si>
  <si>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</si>
  <si>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</si>
  <si>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</si>
  <si>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</si>
  <si>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</si>
  <si>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</si>
  <si>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</si>
  <si>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</si>
  <si>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</si>
  <si>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</si>
  <si>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</si>
  <si>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</si>
  <si>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</si>
  <si>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</si>
  <si>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</si>
  <si>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</si>
  <si>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</si>
  <si>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</si>
  <si>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</si>
  <si>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</si>
  <si>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</si>
  <si>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</si>
  <si>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</si>
  <si>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</si>
  <si>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</si>
  <si>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</si>
  <si>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</si>
  <si>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</si>
  <si>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</si>
  <si>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</si>
  <si>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</si>
  <si>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</si>
  <si>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</si>
  <si>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</si>
  <si>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</si>
  <si>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</si>
  <si>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</si>
  <si>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</si>
  <si>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</si>
  <si>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</si>
  <si>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</si>
  <si>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</si>
  <si>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</si>
  <si>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</si>
  <si>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</si>
  <si>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</si>
  <si>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</si>
  <si>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</si>
  <si>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</si>
  <si>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</si>
  <si>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</si>
  <si>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</si>
  <si>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</si>
  <si>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</si>
  <si>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</si>
  <si>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</si>
  <si>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</si>
  <si>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</si>
  <si>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</si>
  <si>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</si>
  <si>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</si>
  <si>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</si>
  <si>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</si>
  <si>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</si>
  <si>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</si>
  <si>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</si>
  <si>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</si>
  <si>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</si>
  <si>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</si>
  <si>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</si>
  <si>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</si>
  <si>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</si>
  <si>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</si>
  <si>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</si>
  <si>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</si>
  <si>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</si>
  <si>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</si>
  <si>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</si>
  <si>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</si>
  <si>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</si>
  <si>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</si>
  <si>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</si>
  <si>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</si>
  <si>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</si>
  <si>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</si>
  <si>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</si>
  <si>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</si>
  <si>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</si>
  <si>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</si>
  <si>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</si>
  <si>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</si>
  <si>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</si>
  <si>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</si>
  <si>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</si>
  <si>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</si>
  <si>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</si>
  <si>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</si>
  <si>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</si>
  <si>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</si>
  <si>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</si>
  <si>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</si>
  <si>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</si>
  <si>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</si>
  <si>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</si>
  <si>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</si>
  <si>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</si>
  <si>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</si>
  <si>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</si>
  <si>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</si>
  <si>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</si>
  <si>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</si>
  <si>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</si>
  <si>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</si>
  <si>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</si>
  <si>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</si>
  <si>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</si>
  <si>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</si>
  <si>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</si>
  <si>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</si>
  <si>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</si>
  <si>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</si>
  <si>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</si>
  <si>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</si>
  <si>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</si>
  <si>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</si>
  <si>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</si>
  <si>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</si>
  <si>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</si>
  <si>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</si>
  <si>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</si>
  <si>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</si>
  <si>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</si>
  <si>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</si>
  <si>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</si>
  <si>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</si>
  <si>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</si>
  <si>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</si>
  <si>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</si>
  <si>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</si>
  <si>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</si>
  <si>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</si>
  <si>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</si>
  <si>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</si>
  <si>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</si>
  <si>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</si>
  <si>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</si>
  <si>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</si>
  <si>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</si>
  <si>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</si>
  <si>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</si>
  <si>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</si>
  <si>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</si>
  <si>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</si>
  <si>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</si>
  <si>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</si>
  <si>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</si>
  <si>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</si>
  <si>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</si>
  <si>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</si>
  <si>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</si>
  <si>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</si>
  <si>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</si>
  <si>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</si>
  <si>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</si>
  <si>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</si>
  <si>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</si>
  <si>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</si>
  <si>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</si>
  <si>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</si>
  <si>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</si>
  <si>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</si>
  <si>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</si>
  <si>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</si>
  <si>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</si>
  <si>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</si>
  <si>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</si>
  <si>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</si>
  <si>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</si>
  <si>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</si>
  <si>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</si>
  <si>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</si>
  <si>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</si>
  <si>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</si>
  <si>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</si>
  <si>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</si>
  <si>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</si>
  <si>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</si>
  <si>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</si>
  <si>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</si>
  <si>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</si>
  <si>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</si>
  <si>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</si>
  <si>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</si>
  <si>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</si>
  <si>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</si>
  <si>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</si>
  <si>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</si>
  <si>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</si>
  <si>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</si>
  <si>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</si>
  <si>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</si>
  <si>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</si>
  <si>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</si>
  <si>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</si>
  <si>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</si>
  <si>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</si>
  <si>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</si>
  <si>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</si>
  <si>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</si>
  <si>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</si>
  <si>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</si>
  <si>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</si>
  <si>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</si>
  <si>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</si>
  <si>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</si>
  <si>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</si>
  <si>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</si>
  <si>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</si>
  <si>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</si>
  <si>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</si>
  <si>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</si>
  <si>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</si>
  <si>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</si>
  <si>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</si>
  <si>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</si>
  <si>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</si>
  <si>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</si>
  <si>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</si>
  <si>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</si>
  <si>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</si>
  <si>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</si>
  <si>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</si>
  <si>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</si>
  <si>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</si>
  <si>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</si>
  <si>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</si>
  <si>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</si>
  <si>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</si>
  <si>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</si>
  <si>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</si>
  <si>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</si>
  <si>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</si>
  <si>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</si>
  <si>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</si>
  <si>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</si>
  <si>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</si>
  <si>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</si>
  <si>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</si>
  <si>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</si>
  <si>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</si>
  <si>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</si>
  <si>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</si>
  <si>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</si>
  <si>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</si>
  <si>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</si>
  <si>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</si>
  <si>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</si>
  <si>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</si>
  <si>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</si>
  <si>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</si>
  <si>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</si>
  <si>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</si>
  <si>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</si>
  <si>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</si>
  <si>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</si>
  <si>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</si>
  <si>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</si>
  <si>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</si>
  <si>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</si>
  <si>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</si>
  <si>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</si>
  <si>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</si>
  <si>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</si>
  <si>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</si>
  <si>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</si>
  <si>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</si>
  <si>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</si>
  <si>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</si>
  <si>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</si>
  <si>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</si>
  <si>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</si>
  <si>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</si>
  <si>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</si>
  <si>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2021-13-10000228</t>
  </si>
  <si>
    <t>U.T. EDUCANDO BOLIVAR 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</si>
  <si>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</si>
  <si>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</si>
  <si>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</si>
  <si>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</si>
  <si>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</si>
  <si>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</si>
  <si>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</si>
  <si>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</si>
  <si>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</si>
  <si>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</si>
  <si>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</si>
  <si>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</si>
  <si>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</si>
  <si>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</si>
  <si>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</si>
  <si>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</si>
  <si>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</si>
  <si>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2021-13-1000228</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</si>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</sst>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2681</v>
      </c>
      <c r="D15" s="35"/>
      <c r="E15" s="35"/>
      <c r="F15" s="5"/>
      <c r="G15" s="32" t="s">
        <v>1168</v>
      </c>
      <c r="H15" s="105" t="s">
        <v>208</v>
      </c>
      <c r="I15" s="32" t="s">
        <v>2629</v>
      </c>
      <c r="J15" s="110" t="s">
        <v>2637</v>
      </c>
      <c r="L15" s="201" t="s">
        <v>8</v>
      </c>
      <c r="M15" s="201"/>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2682</v>
      </c>
      <c r="G20" s="5"/>
      <c r="H20" s="211"/>
      <c r="I20" s="150" t="s">
        <v>208</v>
      </c>
      <c r="J20" s="151" t="s">
        <v>210</v>
      </c>
      <c r="K20" s="152">
        <v>5631482236</v>
      </c>
      <c r="L20" s="153"/>
      <c r="M20" s="153">
        <v>44561</v>
      </c>
      <c r="N20" s="136">
        <f>+(M20-L20)/30</f>
        <v>1485.3666666666666</v>
      </c>
      <c r="O20" s="139"/>
      <c r="U20" s="135"/>
      <c r="V20" s="107">
        <f ca="1">NOW()</f>
        <v>44194.752090624999</v>
      </c>
      <c r="W20" s="107">
        <f ca="1">NOW()</f>
        <v>44194.752090624999</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FUNDACIÓN SOCIAL Y CULTURAL AGROAMBIENTE</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2683</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2684</v>
      </c>
      <c r="C48" s="114" t="s">
        <v>32</v>
      </c>
      <c r="D48" s="112" t="s">
        <v>2685</v>
      </c>
      <c r="E48" s="146">
        <v>40610</v>
      </c>
      <c r="F48" s="146">
        <v>42338</v>
      </c>
      <c r="G48" s="173">
        <f>IF(AND(E48&lt;&gt;"",F48&lt;&gt;""),((F48-E48)/30),"")</f>
        <v>57.6</v>
      </c>
      <c r="H48" s="116" t="s">
        <v>2686</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2684</v>
      </c>
      <c r="C49" s="126" t="s">
        <v>32</v>
      </c>
      <c r="D49" s="123" t="s">
        <v>2685</v>
      </c>
      <c r="E49" s="146">
        <v>40610</v>
      </c>
      <c r="F49" s="146">
        <v>42338</v>
      </c>
      <c r="G49" s="173">
        <f t="shared" ref="G49:G107" si="2">IF(AND(E49&lt;&gt;"",F49&lt;&gt;""),((F49-E49)/30),"")</f>
        <v>57.6</v>
      </c>
      <c r="H49" s="124" t="s">
        <v>2686</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2684</v>
      </c>
      <c r="C50" s="126" t="s">
        <v>32</v>
      </c>
      <c r="D50" s="123" t="s">
        <v>2685</v>
      </c>
      <c r="E50" s="146">
        <v>40610</v>
      </c>
      <c r="F50" s="146">
        <v>42338</v>
      </c>
      <c r="G50" s="173">
        <f t="shared" si="2"/>
        <v>57.6</v>
      </c>
      <c r="H50" s="124" t="s">
        <v>2686</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2684</v>
      </c>
      <c r="C51" s="126" t="s">
        <v>32</v>
      </c>
      <c r="D51" s="123" t="s">
        <v>2685</v>
      </c>
      <c r="E51" s="146">
        <v>40610</v>
      </c>
      <c r="F51" s="146">
        <v>42338</v>
      </c>
      <c r="G51" s="173">
        <f t="shared" si="2"/>
        <v>57.6</v>
      </c>
      <c r="H51" s="124" t="s">
        <v>2686</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2684</v>
      </c>
      <c r="C52" s="126" t="s">
        <v>32</v>
      </c>
      <c r="D52" s="123" t="s">
        <v>2685</v>
      </c>
      <c r="E52" s="146">
        <v>40610</v>
      </c>
      <c r="F52" s="146">
        <v>42338</v>
      </c>
      <c r="G52" s="173">
        <f t="shared" si="2"/>
        <v>57.6</v>
      </c>
      <c r="H52" s="124" t="s">
        <v>2686</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2684</v>
      </c>
      <c r="C53" s="126" t="s">
        <v>32</v>
      </c>
      <c r="D53" s="123" t="s">
        <v>2685</v>
      </c>
      <c r="E53" s="146">
        <v>40610</v>
      </c>
      <c r="F53" s="146">
        <v>42338</v>
      </c>
      <c r="G53" s="173">
        <f t="shared" si="2"/>
        <v>57.6</v>
      </c>
      <c r="H53" s="124" t="s">
        <v>2686</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2684</v>
      </c>
      <c r="C54" s="126" t="s">
        <v>32</v>
      </c>
      <c r="D54" s="123" t="s">
        <v>2685</v>
      </c>
      <c r="E54" s="146">
        <v>40610</v>
      </c>
      <c r="F54" s="146">
        <v>42338</v>
      </c>
      <c r="G54" s="173">
        <f t="shared" si="2"/>
        <v>57.6</v>
      </c>
      <c r="H54" s="124" t="s">
        <v>2686</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2684</v>
      </c>
      <c r="C55" s="126" t="s">
        <v>32</v>
      </c>
      <c r="D55" s="123" t="s">
        <v>2685</v>
      </c>
      <c r="E55" s="146">
        <v>40610</v>
      </c>
      <c r="F55" s="146">
        <v>42338</v>
      </c>
      <c r="G55" s="173">
        <f t="shared" si="2"/>
        <v>57.6</v>
      </c>
      <c r="H55" s="124" t="s">
        <v>2686</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2684</v>
      </c>
      <c r="C56" s="126" t="s">
        <v>32</v>
      </c>
      <c r="D56" s="123" t="s">
        <v>2685</v>
      </c>
      <c r="E56" s="146">
        <v>40610</v>
      </c>
      <c r="F56" s="146">
        <v>42338</v>
      </c>
      <c r="G56" s="173">
        <f t="shared" si="2"/>
        <v>57.6</v>
      </c>
      <c r="H56" s="124" t="s">
        <v>2686</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2687</v>
      </c>
      <c r="C57" s="126" t="s">
        <v>32</v>
      </c>
      <c r="D57" s="123" t="s">
        <v>2688</v>
      </c>
      <c r="E57" s="146">
        <v>41794</v>
      </c>
      <c r="F57" s="146">
        <v>42978</v>
      </c>
      <c r="G57" s="173">
        <f t="shared" si="2"/>
        <v>39.466666666666669</v>
      </c>
      <c r="H57" s="124" t="s">
        <v>2689</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2687</v>
      </c>
      <c r="C58" s="126" t="s">
        <v>32</v>
      </c>
      <c r="D58" s="123" t="s">
        <v>2688</v>
      </c>
      <c r="E58" s="146">
        <v>41794</v>
      </c>
      <c r="F58" s="146">
        <v>42978</v>
      </c>
      <c r="G58" s="173">
        <f t="shared" si="2"/>
        <v>39.466666666666669</v>
      </c>
      <c r="H58" s="124" t="s">
        <v>2689</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2687</v>
      </c>
      <c r="C59" s="126" t="s">
        <v>32</v>
      </c>
      <c r="D59" s="123" t="s">
        <v>2688</v>
      </c>
      <c r="E59" s="146">
        <v>41794</v>
      </c>
      <c r="F59" s="146">
        <v>42978</v>
      </c>
      <c r="G59" s="173">
        <f t="shared" si="2"/>
        <v>39.466666666666669</v>
      </c>
      <c r="H59" s="124" t="s">
        <v>2689</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2687</v>
      </c>
      <c r="C60" s="126" t="s">
        <v>32</v>
      </c>
      <c r="D60" s="123" t="s">
        <v>2688</v>
      </c>
      <c r="E60" s="146">
        <v>41794</v>
      </c>
      <c r="F60" s="146">
        <v>42978</v>
      </c>
      <c r="G60" s="173">
        <f t="shared" si="2"/>
        <v>39.466666666666669</v>
      </c>
      <c r="H60" s="124" t="s">
        <v>2689</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2687</v>
      </c>
      <c r="C61" s="126" t="s">
        <v>32</v>
      </c>
      <c r="D61" s="123" t="s">
        <v>2688</v>
      </c>
      <c r="E61" s="146">
        <v>41794</v>
      </c>
      <c r="F61" s="146">
        <v>42978</v>
      </c>
      <c r="G61" s="173">
        <f t="shared" si="2"/>
        <v>39.466666666666669</v>
      </c>
      <c r="H61" s="124" t="s">
        <v>2689</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2687</v>
      </c>
      <c r="C62" s="126" t="s">
        <v>32</v>
      </c>
      <c r="D62" s="123" t="s">
        <v>2688</v>
      </c>
      <c r="E62" s="146">
        <v>41794</v>
      </c>
      <c r="F62" s="146">
        <v>42978</v>
      </c>
      <c r="G62" s="173">
        <f t="shared" si="2"/>
        <v>39.466666666666669</v>
      </c>
      <c r="H62" s="124" t="s">
        <v>2689</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2687</v>
      </c>
      <c r="C63" s="126" t="s">
        <v>32</v>
      </c>
      <c r="D63" s="123" t="s">
        <v>2688</v>
      </c>
      <c r="E63" s="146">
        <v>41794</v>
      </c>
      <c r="F63" s="146">
        <v>42978</v>
      </c>
      <c r="G63" s="173">
        <f t="shared" si="2"/>
        <v>39.466666666666669</v>
      </c>
      <c r="H63" s="124" t="s">
        <v>2689</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2687</v>
      </c>
      <c r="C64" s="126" t="s">
        <v>32</v>
      </c>
      <c r="D64" s="123" t="s">
        <v>2688</v>
      </c>
      <c r="E64" s="146">
        <v>41794</v>
      </c>
      <c r="F64" s="146">
        <v>42978</v>
      </c>
      <c r="G64" s="173">
        <f t="shared" si="2"/>
        <v>39.466666666666669</v>
      </c>
      <c r="H64" s="124" t="s">
        <v>2689</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2687</v>
      </c>
      <c r="C65" s="126" t="s">
        <v>32</v>
      </c>
      <c r="D65" s="123" t="s">
        <v>2688</v>
      </c>
      <c r="E65" s="146">
        <v>41794</v>
      </c>
      <c r="F65" s="146">
        <v>42978</v>
      </c>
      <c r="G65" s="173">
        <f t="shared" si="2"/>
        <v>39.466666666666669</v>
      </c>
      <c r="H65" s="124" t="s">
        <v>2689</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2690</v>
      </c>
      <c r="C66" s="126" t="s">
        <v>32</v>
      </c>
      <c r="D66" s="123" t="s">
        <v>2691</v>
      </c>
      <c r="E66" s="146">
        <v>43132</v>
      </c>
      <c r="F66" s="146">
        <v>43798</v>
      </c>
      <c r="G66" s="173">
        <f t="shared" si="2"/>
        <v>22.2</v>
      </c>
      <c r="H66" s="124" t="s">
        <v>2689</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2690</v>
      </c>
      <c r="C67" s="126" t="s">
        <v>32</v>
      </c>
      <c r="D67" s="123" t="s">
        <v>2691</v>
      </c>
      <c r="E67" s="146">
        <v>43132</v>
      </c>
      <c r="F67" s="146">
        <v>43798</v>
      </c>
      <c r="G67" s="173">
        <f t="shared" si="2"/>
        <v>22.2</v>
      </c>
      <c r="H67" s="124" t="s">
        <v>2689</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2690</v>
      </c>
      <c r="C68" s="126" t="s">
        <v>32</v>
      </c>
      <c r="D68" s="123" t="s">
        <v>2691</v>
      </c>
      <c r="E68" s="146">
        <v>43132</v>
      </c>
      <c r="F68" s="146">
        <v>43798</v>
      </c>
      <c r="G68" s="173">
        <f t="shared" si="2"/>
        <v>22.2</v>
      </c>
      <c r="H68" s="124" t="s">
        <v>2689</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2690</v>
      </c>
      <c r="C69" s="126" t="s">
        <v>32</v>
      </c>
      <c r="D69" s="123" t="s">
        <v>2691</v>
      </c>
      <c r="E69" s="146">
        <v>43132</v>
      </c>
      <c r="F69" s="146">
        <v>43798</v>
      </c>
      <c r="G69" s="173">
        <f t="shared" si="2"/>
        <v>22.2</v>
      </c>
      <c r="H69" s="124" t="s">
        <v>2689</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2690</v>
      </c>
      <c r="C70" s="126" t="s">
        <v>32</v>
      </c>
      <c r="D70" s="123" t="s">
        <v>2691</v>
      </c>
      <c r="E70" s="146">
        <v>43132</v>
      </c>
      <c r="F70" s="146">
        <v>43798</v>
      </c>
      <c r="G70" s="173">
        <f t="shared" si="2"/>
        <v>22.2</v>
      </c>
      <c r="H70" s="124" t="s">
        <v>2689</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2690</v>
      </c>
      <c r="C71" s="126" t="s">
        <v>32</v>
      </c>
      <c r="D71" s="123" t="s">
        <v>2691</v>
      </c>
      <c r="E71" s="146">
        <v>43132</v>
      </c>
      <c r="F71" s="146">
        <v>43798</v>
      </c>
      <c r="G71" s="173">
        <f t="shared" si="2"/>
        <v>22.2</v>
      </c>
      <c r="H71" s="124" t="s">
        <v>2689</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2690</v>
      </c>
      <c r="C72" s="126" t="s">
        <v>32</v>
      </c>
      <c r="D72" s="123" t="s">
        <v>2691</v>
      </c>
      <c r="E72" s="146">
        <v>43132</v>
      </c>
      <c r="F72" s="146">
        <v>43798</v>
      </c>
      <c r="G72" s="173">
        <f t="shared" si="2"/>
        <v>22.2</v>
      </c>
      <c r="H72" s="124" t="s">
        <v>2689</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2690</v>
      </c>
      <c r="C73" s="126" t="s">
        <v>32</v>
      </c>
      <c r="D73" s="123" t="s">
        <v>2691</v>
      </c>
      <c r="E73" s="146">
        <v>43132</v>
      </c>
      <c r="F73" s="146">
        <v>43798</v>
      </c>
      <c r="G73" s="173">
        <f t="shared" si="2"/>
        <v>22.2</v>
      </c>
      <c r="H73" s="124" t="s">
        <v>2689</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2690</v>
      </c>
      <c r="C74" s="126" t="s">
        <v>32</v>
      </c>
      <c r="D74" s="123" t="s">
        <v>2691</v>
      </c>
      <c r="E74" s="146">
        <v>43132</v>
      </c>
      <c r="F74" s="146">
        <v>43798</v>
      </c>
      <c r="G74" s="173">
        <f t="shared" si="2"/>
        <v>22.2</v>
      </c>
      <c r="H74" s="124" t="s">
        <v>2689</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2692</v>
      </c>
      <c r="C75" s="126" t="s">
        <v>32</v>
      </c>
      <c r="D75" s="123" t="s">
        <v>2693</v>
      </c>
      <c r="E75" s="146">
        <v>43620</v>
      </c>
      <c r="F75" s="146">
        <v>44185</v>
      </c>
      <c r="G75" s="173">
        <f t="shared" si="2"/>
        <v>18.833333333333332</v>
      </c>
      <c r="H75" s="124" t="s">
        <v>2694</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2692</v>
      </c>
      <c r="C76" s="126" t="s">
        <v>32</v>
      </c>
      <c r="D76" s="123" t="s">
        <v>2693</v>
      </c>
      <c r="E76" s="146">
        <v>43620</v>
      </c>
      <c r="F76" s="146">
        <v>44185</v>
      </c>
      <c r="G76" s="173">
        <f t="shared" si="2"/>
        <v>18.833333333333332</v>
      </c>
      <c r="H76" s="124" t="s">
        <v>2694</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2692</v>
      </c>
      <c r="C77" s="126" t="s">
        <v>32</v>
      </c>
      <c r="D77" s="123" t="s">
        <v>2693</v>
      </c>
      <c r="E77" s="146">
        <v>43620</v>
      </c>
      <c r="F77" s="146">
        <v>44185</v>
      </c>
      <c r="G77" s="173">
        <f t="shared" si="2"/>
        <v>18.833333333333332</v>
      </c>
      <c r="H77" s="124" t="s">
        <v>2694</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2692</v>
      </c>
      <c r="C78" s="126" t="s">
        <v>32</v>
      </c>
      <c r="D78" s="123" t="s">
        <v>2693</v>
      </c>
      <c r="E78" s="146">
        <v>43620</v>
      </c>
      <c r="F78" s="146">
        <v>44185</v>
      </c>
      <c r="G78" s="173">
        <f t="shared" si="2"/>
        <v>18.833333333333332</v>
      </c>
      <c r="H78" s="124" t="s">
        <v>2694</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2692</v>
      </c>
      <c r="C79" s="126" t="s">
        <v>32</v>
      </c>
      <c r="D79" s="123" t="s">
        <v>2693</v>
      </c>
      <c r="E79" s="146">
        <v>43620</v>
      </c>
      <c r="F79" s="146">
        <v>44185</v>
      </c>
      <c r="G79" s="173">
        <f t="shared" si="2"/>
        <v>18.833333333333332</v>
      </c>
      <c r="H79" s="124" t="s">
        <v>2694</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2692</v>
      </c>
      <c r="C80" s="126" t="s">
        <v>32</v>
      </c>
      <c r="D80" s="123" t="s">
        <v>2693</v>
      </c>
      <c r="E80" s="146">
        <v>43620</v>
      </c>
      <c r="F80" s="146">
        <v>44185</v>
      </c>
      <c r="G80" s="173">
        <f t="shared" si="2"/>
        <v>18.833333333333332</v>
      </c>
      <c r="H80" s="124" t="s">
        <v>2694</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2692</v>
      </c>
      <c r="C81" s="126" t="s">
        <v>32</v>
      </c>
      <c r="D81" s="123" t="s">
        <v>2693</v>
      </c>
      <c r="E81" s="146">
        <v>43620</v>
      </c>
      <c r="F81" s="146">
        <v>44185</v>
      </c>
      <c r="G81" s="173">
        <f t="shared" si="2"/>
        <v>18.833333333333332</v>
      </c>
      <c r="H81" s="124" t="s">
        <v>2694</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2692</v>
      </c>
      <c r="C82" s="126" t="s">
        <v>32</v>
      </c>
      <c r="D82" s="123" t="s">
        <v>2693</v>
      </c>
      <c r="E82" s="146">
        <v>43620</v>
      </c>
      <c r="F82" s="146">
        <v>44185</v>
      </c>
      <c r="G82" s="173">
        <f t="shared" si="2"/>
        <v>18.833333333333332</v>
      </c>
      <c r="H82" s="124" t="s">
        <v>2694</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2692</v>
      </c>
      <c r="C83" s="126" t="s">
        <v>32</v>
      </c>
      <c r="D83" s="123" t="s">
        <v>2693</v>
      </c>
      <c r="E83" s="146">
        <v>43620</v>
      </c>
      <c r="F83" s="146">
        <v>44185</v>
      </c>
      <c r="G83" s="173">
        <f t="shared" si="2"/>
        <v>18.833333333333332</v>
      </c>
      <c r="H83" s="124" t="s">
        <v>2694</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2692</v>
      </c>
      <c r="C84" s="126" t="s">
        <v>32</v>
      </c>
      <c r="D84" s="123" t="s">
        <v>2693</v>
      </c>
      <c r="E84" s="146">
        <v>43620</v>
      </c>
      <c r="F84" s="146">
        <v>44185</v>
      </c>
      <c r="G84" s="173">
        <f t="shared" si="2"/>
        <v>18.833333333333332</v>
      </c>
      <c r="H84" s="124" t="s">
        <v>2694</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2662</v>
      </c>
      <c r="C168" s="266"/>
      <c r="D168" s="266"/>
      <c r="E168" s="8"/>
      <c r="F168" s="5"/>
      <c r="H168" s="83" t="s">
        <v>2661</v>
      </c>
      <c r="I168" s="255"/>
      <c r="J168" s="256"/>
      <c r="K168" s="256"/>
      <c r="L168" s="256"/>
      <c r="M168" s="256"/>
      <c r="N168" s="256"/>
      <c r="O168" s="257"/>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450518578.88</v>
      </c>
      <c r="F185" s="94"/>
      <c r="G185" s="95"/>
      <c r="H185" s="90"/>
      <c r="I185" s="92" t="s">
        <v>2632</v>
      </c>
      <c r="J185" s="185">
        <f>M179</f>
        <v>0.02</v>
      </c>
      <c r="K185" s="230" t="s">
        <v>2633</v>
      </c>
      <c r="L185" s="230"/>
      <c r="M185" s="96">
        <f>+J185*K20</f>
        <v>112629644.72</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45" t="s">
        <v>2641</v>
      </c>
      <c r="C192" s="245"/>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2695</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2696</v>
      </c>
      <c r="J211" s="27" t="s">
        <v>2627</v>
      </c>
      <c r="K211" s="149" t="s">
        <v>2698</v>
      </c>
      <c r="L211" s="21"/>
      <c r="M211" s="21"/>
      <c r="N211" s="21"/>
      <c r="O211" s="8"/>
    </row>
    <row r="212" spans="1:15" x14ac:dyDescent="0.3">
      <c r="A212" s="9"/>
      <c r="B212" s="27" t="s">
        <v>2624</v>
      </c>
      <c r="C212" s="148" t="s">
        <v>2695</v>
      </c>
      <c r="D212" s="21"/>
      <c r="G212" s="27" t="s">
        <v>2626</v>
      </c>
      <c r="H212" s="149" t="s">
        <v>2697</v>
      </c>
      <c r="J212" s="27" t="s">
        <v>2628</v>
      </c>
      <c r="K212" s="148" t="s">
        <v>2699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 zoomScale="85" zoomScaleNormal="85" zoomScaleSheetLayoutView="40" zoomScalePageLayoutView="40" workbookViewId="0">
      <selection activeCell="K212" sqref="K21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2700</v>
      </c>
      <c r="D15" s="35"/>
      <c r="E15" s="35"/>
      <c r="F15" s="5"/>
      <c r="G15" s="32" t="s">
        <v>1168</v>
      </c>
      <c r="H15" s="105" t="s">
        <v>208</v>
      </c>
      <c r="I15" s="32" t="s">
        <v>2629</v>
      </c>
      <c r="J15" s="110" t="s">
        <v>2637</v>
      </c>
      <c r="L15" s="201" t="s">
        <v>8</v>
      </c>
      <c r="M15" s="201"/>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2701</v>
      </c>
      <c r="G20" s="5"/>
      <c r="H20" s="211"/>
      <c r="I20" s="150" t="s">
        <v>208</v>
      </c>
      <c r="J20" s="151" t="s">
        <v>210</v>
      </c>
      <c r="K20" s="152">
        <v>5631482236</v>
      </c>
      <c r="L20" s="153"/>
      <c r="M20" s="153">
        <v>44561</v>
      </c>
      <c r="N20" s="136">
        <f>+(M20-L20)/30</f>
        <v>1485.3666666666666</v>
      </c>
      <c r="O20" s="139"/>
      <c r="U20" s="135"/>
      <c r="V20" s="107">
        <f ca="1">NOW()</f>
        <v>44194.752090624999</v>
      </c>
      <c r="W20" s="107">
        <f ca="1">NOW()</f>
        <v>44194.752090624999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FUNDACION MI ABUELO Y YO</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2683</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2723</v>
      </c>
      <c r="C48" s="126" t="s">
        <v>31</v>
      </c>
      <c r="D48" s="123" t="s">
        <v>2702</v>
      </c>
      <c r="E48" s="146">
        <v>38845</v>
      </c>
      <c r="F48" s="146">
        <v>39082</v>
      </c>
      <c r="G48" s="173">
        <f>IF(AND(E48&lt;&gt;"",F48&lt;&gt;""),((F48-E48)/30),"")</f>
        <v>7.9</v>
      </c>
      <c r="H48" s="124" t="s">
        <v>2703</v>
      </c>
      <c r="I48" s="123" t="s">
        <v>208</v>
      </c>
      <c r="J48" s="123" t="s">
        <v>210</v>
      </c>
      <c r="K48" s="125">
        <v>66010824</v>
      </c>
      <c r="L48" s="126" t="s">
        <v>2704</v>
      </c>
      <c r="M48" s="182">
        <v>1</v>
      </c>
      <c r="N48" s="126" t="s">
        <v>27</v>
      </c>
      <c r="O48" s="126" t="s">
        <v>1148</v>
      </c>
      <c r="P48" s="80"/>
    </row>
    <row r="49" spans="1:16" s="6" customFormat="1" ht="24.75" customHeight="1" x14ac:dyDescent="0.3">
      <c r="A49" s="144">
        <v>2</v>
      </c>
      <c r="B49" s="124" t="s">
        <v>2723</v>
      </c>
      <c r="C49" s="126" t="s">
        <v>31</v>
      </c>
      <c r="D49" s="123" t="s">
        <v>2705</v>
      </c>
      <c r="E49" s="146">
        <v>39195</v>
      </c>
      <c r="F49" s="146">
        <v>39447</v>
      </c>
      <c r="G49" s="173">
        <f t="shared" ref="G49:G107" si="1">IF(AND(E49&lt;&gt;"",F49&lt;&gt;""),((F49-E49)/30),"")</f>
        <v>8.4</v>
      </c>
      <c r="H49" s="124" t="s">
        <v>2706</v>
      </c>
      <c r="I49" s="123" t="s">
        <v>208</v>
      </c>
      <c r="J49" s="123" t="s">
        <v>210</v>
      </c>
      <c r="K49" s="125">
        <v>128987760</v>
      </c>
      <c r="L49" s="126" t="s">
        <v>2704</v>
      </c>
      <c r="M49" s="182">
        <v>1</v>
      </c>
      <c r="N49" s="126" t="s">
        <v>27</v>
      </c>
      <c r="O49" s="126" t="s">
        <v>1148</v>
      </c>
      <c r="P49" s="80"/>
    </row>
    <row r="50" spans="1:16" s="6" customFormat="1" ht="24.75" customHeight="1" x14ac:dyDescent="0.3">
      <c r="A50" s="144">
        <v>3</v>
      </c>
      <c r="B50" s="124" t="s">
        <v>2723</v>
      </c>
      <c r="C50" s="126" t="s">
        <v>31</v>
      </c>
      <c r="D50" s="123" t="s">
        <v>2707</v>
      </c>
      <c r="E50" s="146">
        <v>39590</v>
      </c>
      <c r="F50" s="146">
        <v>39813</v>
      </c>
      <c r="G50" s="173">
        <f t="shared" si="1"/>
        <v>7.4333333333333336</v>
      </c>
      <c r="H50" s="121" t="s">
        <v>2708</v>
      </c>
      <c r="I50" s="123" t="s">
        <v>208</v>
      </c>
      <c r="J50" s="123" t="s">
        <v>210</v>
      </c>
      <c r="K50" s="125">
        <v>141309080</v>
      </c>
      <c r="L50" s="126" t="s">
        <v>2704</v>
      </c>
      <c r="M50" s="182">
        <v>1</v>
      </c>
      <c r="N50" s="126" t="s">
        <v>27</v>
      </c>
      <c r="O50" s="126" t="s">
        <v>1148</v>
      </c>
      <c r="P50" s="80"/>
    </row>
    <row r="51" spans="1:16" s="6" customFormat="1" ht="24.75" customHeight="1" outlineLevel="1" x14ac:dyDescent="0.3">
      <c r="A51" s="144">
        <v>4</v>
      </c>
      <c r="B51" s="124" t="s">
        <v>2723</v>
      </c>
      <c r="C51" s="126" t="s">
        <v>31</v>
      </c>
      <c r="D51" s="123" t="s">
        <v>2709</v>
      </c>
      <c r="E51" s="146">
        <v>40000</v>
      </c>
      <c r="F51" s="146">
        <v>40178</v>
      </c>
      <c r="G51" s="173">
        <f t="shared" si="1"/>
        <v>5.9333333333333336</v>
      </c>
      <c r="H51" s="124" t="s">
        <v>2710</v>
      </c>
      <c r="I51" s="123" t="s">
        <v>208</v>
      </c>
      <c r="J51" s="123" t="s">
        <v>210</v>
      </c>
      <c r="K51" s="125">
        <v>164354643</v>
      </c>
      <c r="L51" s="126" t="s">
        <v>2704</v>
      </c>
      <c r="M51" s="182">
        <v>1</v>
      </c>
      <c r="N51" s="126" t="s">
        <v>27</v>
      </c>
      <c r="O51" s="126" t="s">
        <v>1148</v>
      </c>
      <c r="P51" s="80"/>
    </row>
    <row r="52" spans="1:16" s="7" customFormat="1" ht="24.75" customHeight="1" outlineLevel="1" x14ac:dyDescent="0.3">
      <c r="A52" s="145">
        <v>5</v>
      </c>
      <c r="B52" s="124" t="s">
        <v>2723</v>
      </c>
      <c r="C52" s="126" t="s">
        <v>31</v>
      </c>
      <c r="D52" s="123" t="s">
        <v>2711</v>
      </c>
      <c r="E52" s="146">
        <v>40253</v>
      </c>
      <c r="F52" s="146">
        <v>40543</v>
      </c>
      <c r="G52" s="173">
        <f t="shared" si="1"/>
        <v>9.6666666666666661</v>
      </c>
      <c r="H52" s="121" t="s">
        <v>2712</v>
      </c>
      <c r="I52" s="123" t="s">
        <v>208</v>
      </c>
      <c r="J52" s="123" t="s">
        <v>210</v>
      </c>
      <c r="K52" s="125">
        <v>208868957</v>
      </c>
      <c r="L52" s="126" t="s">
        <v>2704</v>
      </c>
      <c r="M52" s="182">
        <v>1</v>
      </c>
      <c r="N52" s="126" t="s">
        <v>27</v>
      </c>
      <c r="O52" s="126" t="s">
        <v>1148</v>
      </c>
      <c r="P52" s="81"/>
    </row>
    <row r="53" spans="1:16" s="7" customFormat="1" ht="24.75" customHeight="1" outlineLevel="1" x14ac:dyDescent="0.3">
      <c r="A53" s="145">
        <v>6</v>
      </c>
      <c r="B53" s="124" t="s">
        <v>2723</v>
      </c>
      <c r="C53" s="126" t="s">
        <v>31</v>
      </c>
      <c r="D53" s="123" t="s">
        <v>2713</v>
      </c>
      <c r="E53" s="146">
        <v>40693</v>
      </c>
      <c r="F53" s="146">
        <v>40908</v>
      </c>
      <c r="G53" s="173">
        <f t="shared" si="1"/>
        <v>7.166666666666667</v>
      </c>
      <c r="H53" s="121" t="s">
        <v>2714</v>
      </c>
      <c r="I53" s="123" t="s">
        <v>208</v>
      </c>
      <c r="J53" s="123" t="s">
        <v>210</v>
      </c>
      <c r="K53" s="125">
        <v>235725479</v>
      </c>
      <c r="L53" s="126" t="s">
        <v>2704</v>
      </c>
      <c r="M53" s="182">
        <v>1</v>
      </c>
      <c r="N53" s="126" t="s">
        <v>27</v>
      </c>
      <c r="O53" s="126" t="s">
        <v>1148</v>
      </c>
      <c r="P53" s="81"/>
    </row>
    <row r="54" spans="1:16" s="7" customFormat="1" ht="24.75" customHeight="1" outlineLevel="1" x14ac:dyDescent="0.3">
      <c r="A54" s="145">
        <v>7</v>
      </c>
      <c r="B54" s="124" t="s">
        <v>2723</v>
      </c>
      <c r="C54" s="126" t="s">
        <v>31</v>
      </c>
      <c r="D54" s="123" t="s">
        <v>2715</v>
      </c>
      <c r="E54" s="146">
        <v>41068</v>
      </c>
      <c r="F54" s="146">
        <v>41274</v>
      </c>
      <c r="G54" s="173">
        <f t="shared" si="1"/>
        <v>6.8666666666666663</v>
      </c>
      <c r="H54" s="124" t="s">
        <v>2716</v>
      </c>
      <c r="I54" s="123" t="s">
        <v>208</v>
      </c>
      <c r="J54" s="123" t="s">
        <v>210</v>
      </c>
      <c r="K54" s="120">
        <v>164016604</v>
      </c>
      <c r="L54" s="126" t="s">
        <v>2704</v>
      </c>
      <c r="M54" s="182">
        <v>1</v>
      </c>
      <c r="N54" s="126" t="s">
        <v>27</v>
      </c>
      <c r="O54" s="126" t="s">
        <v>1148</v>
      </c>
      <c r="P54" s="81"/>
    </row>
    <row r="55" spans="1:16" s="7" customFormat="1" ht="24.75" customHeight="1" outlineLevel="1" x14ac:dyDescent="0.3">
      <c r="A55" s="145">
        <v>8</v>
      </c>
      <c r="B55" s="124" t="s">
        <v>2723</v>
      </c>
      <c r="C55" s="126" t="s">
        <v>31</v>
      </c>
      <c r="D55" s="123" t="s">
        <v>2717</v>
      </c>
      <c r="E55" s="146">
        <v>41100</v>
      </c>
      <c r="F55" s="146">
        <v>41639</v>
      </c>
      <c r="G55" s="173">
        <f t="shared" si="1"/>
        <v>17.966666666666665</v>
      </c>
      <c r="H55" s="124" t="s">
        <v>2718</v>
      </c>
      <c r="I55" s="123" t="s">
        <v>208</v>
      </c>
      <c r="J55" s="123" t="s">
        <v>210</v>
      </c>
      <c r="K55" s="120">
        <v>183825147</v>
      </c>
      <c r="L55" s="126" t="s">
        <v>2704</v>
      </c>
      <c r="M55" s="182">
        <v>1</v>
      </c>
      <c r="N55" s="126" t="s">
        <v>27</v>
      </c>
      <c r="O55" s="126" t="s">
        <v>26</v>
      </c>
      <c r="P55" s="81"/>
    </row>
    <row r="56" spans="1:16" s="7" customFormat="1" ht="24.75" customHeight="1" outlineLevel="1" x14ac:dyDescent="0.3">
      <c r="A56" s="145">
        <v>9</v>
      </c>
      <c r="B56" s="124" t="s">
        <v>2723</v>
      </c>
      <c r="C56" s="126" t="s">
        <v>31</v>
      </c>
      <c r="D56" s="123" t="s">
        <v>2719</v>
      </c>
      <c r="E56" s="146">
        <v>41816</v>
      </c>
      <c r="F56" s="146">
        <v>42004</v>
      </c>
      <c r="G56" s="173">
        <f t="shared" si="1"/>
        <v>6.2666666666666666</v>
      </c>
      <c r="H56" s="124" t="s">
        <v>2720</v>
      </c>
      <c r="I56" s="123" t="s">
        <v>208</v>
      </c>
      <c r="J56" s="123" t="s">
        <v>210</v>
      </c>
      <c r="K56" s="120">
        <v>143619774</v>
      </c>
      <c r="L56" s="126" t="s">
        <v>2704</v>
      </c>
      <c r="M56" s="182">
        <v>1</v>
      </c>
      <c r="N56" s="126" t="s">
        <v>27</v>
      </c>
      <c r="O56" s="126" t="s">
        <v>26</v>
      </c>
      <c r="P56" s="81"/>
    </row>
    <row r="57" spans="1:16" s="7" customFormat="1" ht="24.75" customHeight="1" outlineLevel="1" x14ac:dyDescent="0.3">
      <c r="A57" s="145">
        <v>10</v>
      </c>
      <c r="B57" s="124" t="s">
        <v>2671</v>
      </c>
      <c r="C57" s="126" t="s">
        <v>31</v>
      </c>
      <c r="D57" s="123" t="s">
        <v>2721</v>
      </c>
      <c r="E57" s="146">
        <v>42003</v>
      </c>
      <c r="F57" s="146">
        <v>42368</v>
      </c>
      <c r="G57" s="173">
        <f t="shared" si="1"/>
        <v>12.166666666666666</v>
      </c>
      <c r="H57" s="124" t="s">
        <v>2722</v>
      </c>
      <c r="I57" s="123" t="s">
        <v>208</v>
      </c>
      <c r="J57" s="123" t="s">
        <v>210</v>
      </c>
      <c r="K57" s="125">
        <v>2130046620</v>
      </c>
      <c r="L57" s="126" t="s">
        <v>2704</v>
      </c>
      <c r="M57" s="182">
        <v>1</v>
      </c>
      <c r="N57" s="126" t="s">
        <v>27</v>
      </c>
      <c r="O57" s="126" t="s">
        <v>26</v>
      </c>
      <c r="P57" s="81"/>
    </row>
    <row r="58" spans="1:16" s="7" customFormat="1" ht="24.75" customHeight="1" outlineLevel="1" x14ac:dyDescent="0.3">
      <c r="A58" s="145">
        <v>11</v>
      </c>
      <c r="B58" s="124" t="s">
        <v>2724</v>
      </c>
      <c r="C58" s="126" t="s">
        <v>2725</v>
      </c>
      <c r="D58" s="123" t="s">
        <v>2726</v>
      </c>
      <c r="E58" s="146">
        <v>42404</v>
      </c>
      <c r="F58" s="146">
        <v>42704</v>
      </c>
      <c r="G58" s="173">
        <f t="shared" si="1"/>
        <v>10</v>
      </c>
      <c r="H58" s="124" t="s">
        <v>2727</v>
      </c>
      <c r="I58" s="123" t="s">
        <v>208</v>
      </c>
      <c r="J58" s="123" t="s">
        <v>210</v>
      </c>
      <c r="K58" s="125">
        <v>470400000</v>
      </c>
      <c r="L58" s="126" t="s">
        <v>2704</v>
      </c>
      <c r="M58" s="182">
        <v>1</v>
      </c>
      <c r="N58" s="126" t="s">
        <v>27</v>
      </c>
      <c r="O58" s="126" t="s">
        <v>26</v>
      </c>
      <c r="P58" s="81"/>
    </row>
    <row r="59" spans="1:16" s="7" customFormat="1" ht="24.75" customHeight="1" outlineLevel="1" x14ac:dyDescent="0.3">
      <c r="A59" s="145">
        <v>12</v>
      </c>
      <c r="B59" s="124" t="s">
        <v>2724</v>
      </c>
      <c r="C59" s="126" t="s">
        <v>2725</v>
      </c>
      <c r="D59" s="123" t="s">
        <v>2728</v>
      </c>
      <c r="E59" s="146">
        <v>42767</v>
      </c>
      <c r="F59" s="146">
        <v>43069</v>
      </c>
      <c r="G59" s="173">
        <f t="shared" si="1"/>
        <v>10.066666666666666</v>
      </c>
      <c r="H59" s="124" t="s">
        <v>2729</v>
      </c>
      <c r="I59" s="123" t="s">
        <v>208</v>
      </c>
      <c r="J59" s="123" t="s">
        <v>210</v>
      </c>
      <c r="K59" s="125">
        <v>425600000</v>
      </c>
      <c r="L59" s="126" t="s">
        <v>2704</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450518578.88</v>
      </c>
      <c r="F185" s="94"/>
      <c r="G185" s="95"/>
      <c r="H185" s="90"/>
      <c r="I185" s="92" t="s">
        <v>2632</v>
      </c>
      <c r="J185" s="185">
        <f>M179</f>
        <v>0.02</v>
      </c>
      <c r="K185" s="230" t="s">
        <v>2633</v>
      </c>
      <c r="L185" s="230"/>
      <c r="M185" s="96">
        <f>+J185*K20</f>
        <v>112629644.72</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2730</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2731</v>
      </c>
      <c r="J211" s="27" t="s">
        <v>2627</v>
      </c>
      <c r="K211" s="149" t="s">
        <v>2734</v>
      </c>
      <c r="L211" s="21"/>
      <c r="M211" s="21"/>
      <c r="N211" s="21"/>
      <c r="O211" s="8"/>
    </row>
    <row r="212" spans="1:15" ht="14.4" x14ac:dyDescent="0.3">
      <c r="A212" s="9"/>
      <c r="B212" s="27" t="s">
        <v>2624</v>
      </c>
      <c r="C212" s="148" t="s">
        <v>2730</v>
      </c>
      <c r="D212" s="21"/>
      <c r="G212" s="27" t="s">
        <v>2626</v>
      </c>
      <c r="H212" s="149" t="s">
        <v>2732</v>
      </c>
      <c r="J212" s="27" t="s">
        <v>2628</v>
      </c>
      <c r="K212" s="148" t="s">
        <v>2733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44194.752090624999</v>
      </c>
      <c r="W20" s="107">
        <f ca="1">NOW()</f>
        <v>44194.752090624999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44194.752090624999</v>
      </c>
      <c r="W20" s="107">
        <f ca="1">NOW()</f>
        <v>44194.752090624999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44194.752090624999</v>
      </c>
      <c r="W20" s="107">
        <f ca="1">NOW()</f>
        <v>44194.752090624999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44194.752090624999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44194.752090624999</v>
      </c>
      <c r="W20" s="107">
        <f ca="1">NOW()</f>
        <v>44194.752090624999</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2020-12-29T22:56:14Z</cp:lastPrinted>
  <dcterms:created xsi:type="dcterms:W3CDTF">2020-10-14T21:57:42Z</dcterms:created>
  <dcterms:modified xsi:type="dcterms:W3CDTF">2020-12-29T23:03:06Z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