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8" i="12" l="1"/>
  <c r="K97" i="12"/>
  <c r="K96" i="12"/>
  <c r="K95" i="12"/>
  <c r="K64" i="12"/>
  <c r="K63" i="12"/>
  <c r="K62"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<sst xmlns="http://schemas.openxmlformats.org/spreadsheetml/2006/main" count="3628" uniqueCount="2759">
  <si>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</si>
  <si>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</si>
  <si>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</si>
  <si>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</si>
  <si>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</si>
  <si>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</si>
  <si>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</si>
  <si>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</si>
  <si>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</si>
  <si>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</si>
  <si>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</si>
  <si>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</si>
  <si>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</si>
  <si>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</si>
  <si>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</si>
  <si>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</si>
  <si>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</si>
  <si>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</si>
  <si>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</si>
  <si>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</si>
  <si>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</si>
  <si>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</si>
  <si>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</si>
  <si>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</si>
  <si>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</si>
  <si>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</si>
  <si>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</si>
  <si>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</si>
  <si>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</si>
  <si>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</si>
  <si>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</si>
  <si>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</si>
  <si>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</si>
  <si>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</si>
  <si>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</si>
  <si>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</si>
  <si>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</si>
  <si>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</si>
  <si>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</si>
  <si>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</si>
  <si>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</si>
  <si>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</si>
  <si>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</si>
  <si>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</si>
  <si>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</si>
  <si>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</si>
  <si>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</si>
  <si>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</si>
  <si>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</si>
  <si>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</si>
  <si>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</si>
  <si>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</si>
  <si>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</si>
  <si>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</si>
  <si>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</si>
  <si>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</si>
  <si>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</si>
  <si>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</si>
  <si>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</si>
  <si>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</si>
  <si>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</si>
  <si>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</si>
  <si>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</si>
  <si>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</si>
  <si>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</si>
  <si>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</si>
  <si>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</si>
  <si>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</si>
  <si>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</si>
  <si>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</si>
  <si>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</si>
  <si>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</si>
  <si>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</si>
  <si>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</si>
  <si>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</si>
  <si>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</si>
  <si>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</si>
  <si>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</si>
  <si>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</si>
  <si>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</si>
  <si>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</si>
  <si>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</si>
  <si>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</si>
  <si>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</si>
  <si>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</si>
  <si>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</si>
  <si>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</si>
  <si>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</si>
  <si>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</si>
  <si>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</si>
  <si>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</si>
  <si>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</si>
  <si>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</si>
  <si>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</si>
  <si>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</si>
  <si>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</si>
  <si>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</si>
  <si>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</si>
  <si>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</si>
  <si>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</si>
  <si>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</si>
  <si>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</si>
  <si>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</si>
  <si>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</si>
  <si>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</si>
  <si>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</si>
  <si>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</si>
  <si>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</si>
  <si>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</si>
  <si>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</si>
  <si>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</si>
  <si>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</si>
  <si>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</si>
  <si>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</si>
  <si>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</si>
  <si>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</si>
  <si>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</si>
  <si>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</si>
  <si>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</si>
  <si>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</si>
  <si>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</si>
  <si>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</si>
  <si>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</si>
  <si>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</si>
  <si>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</si>
  <si>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</si>
  <si>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</si>
  <si>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</si>
  <si>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</si>
  <si>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</si>
  <si>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</si>
  <si>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</si>
  <si>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</si>
  <si>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</si>
  <si>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</si>
  <si>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</si>
  <si>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</si>
  <si>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</si>
  <si>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</si>
  <si>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</si>
  <si>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</si>
  <si>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</si>
  <si>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</si>
  <si>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</si>
  <si>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</si>
  <si>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</si>
  <si>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</si>
  <si>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</si>
  <si>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</si>
  <si>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</si>
  <si>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</si>
  <si>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</si>
  <si>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</si>
  <si>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</si>
  <si>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</si>
  <si>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</si>
  <si>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</si>
  <si>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</si>
  <si>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</si>
  <si>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</si>
  <si>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</si>
  <si>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</si>
  <si>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</si>
  <si>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</si>
  <si>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</si>
  <si>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</si>
  <si>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</si>
  <si>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</si>
  <si>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</si>
  <si>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</si>
  <si>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</si>
  <si>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</si>
  <si>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</si>
  <si>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</si>
  <si>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</si>
  <si>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</si>
  <si>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</si>
  <si>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</si>
  <si>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</si>
  <si>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</si>
  <si>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</si>
  <si>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</si>
  <si>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</si>
  <si>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</si>
  <si>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</si>
  <si>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</si>
  <si>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</si>
  <si>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</si>
  <si>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</si>
  <si>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</si>
  <si>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</si>
  <si>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</si>
  <si>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</si>
  <si>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</si>
  <si>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</si>
  <si>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</si>
  <si>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</si>
  <si>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</si>
  <si>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</si>
  <si>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</si>
  <si>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</si>
  <si>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</si>
  <si>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</si>
  <si>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</si>
  <si>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</si>
  <si>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</si>
  <si>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</si>
  <si>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</si>
  <si>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</si>
  <si>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</si>
  <si>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</si>
  <si>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</si>
  <si>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</si>
  <si>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</si>
  <si>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</si>
  <si>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</si>
  <si>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</si>
  <si>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</si>
  <si>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</si>
  <si>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</si>
  <si>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</si>
  <si>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</si>
  <si>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</si>
  <si>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</si>
  <si>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</si>
  <si>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</si>
  <si>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</si>
  <si>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</si>
  <si>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</si>
  <si>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</si>
  <si>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</si>
  <si>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</si>
  <si>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</si>
  <si>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</si>
  <si>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</si>
  <si>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</si>
  <si>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</si>
  <si>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</si>
  <si>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</si>
  <si>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</si>
  <si>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</si>
  <si>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</si>
  <si>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</si>
  <si>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</si>
  <si>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</si>
  <si>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</si>
  <si>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</si>
  <si>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</si>
  <si>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</si>
  <si>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</si>
  <si>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</si>
  <si>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</si>
  <si>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</si>
  <si>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</si>
  <si>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</si>
  <si>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</si>
  <si>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</si>
  <si>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</si>
  <si>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</si>
  <si>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</si>
  <si>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</si>
  <si>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</si>
  <si>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</si>
  <si>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</si>
  <si>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</si>
  <si>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</si>
  <si>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</si>
  <si>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</si>
  <si>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</si>
  <si>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</si>
  <si>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</si>
  <si>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</si>
  <si>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</si>
  <si>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</si>
  <si>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</si>
  <si>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</si>
  <si>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</si>
  <si>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</si>
  <si>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</si>
  <si>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</si>
  <si>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</si>
  <si>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</si>
  <si>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</si>
  <si>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</si>
  <si>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</si>
  <si>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</si>
  <si>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</si>
  <si>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</si>
  <si>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</si>
  <si>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</si>
  <si>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</si>
  <si>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</si>
  <si>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</si>
  <si>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</si>
  <si>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</si>
  <si>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</si>
  <si>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</si>
  <si>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</si>
  <si>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</si>
  <si>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</si>
  <si>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</si>
  <si>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</si>
  <si>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</si>
  <si>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</si>
  <si>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</si>
  <si>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</si>
  <si>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</si>
  <si>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</si>
  <si>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</si>
  <si>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</si>
  <si>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</si>
  <si>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</si>
  <si>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</si>
  <si>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</si>
  <si>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</si>
  <si>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</si>
  <si>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</si>
  <si>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</si>
  <si>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</si>
  <si>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</si>
  <si>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</si>
  <si>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</si>
  <si>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</si>
  <si>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</si>
  <si>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</si>
  <si>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</si>
  <si>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</si>
  <si>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</si>
  <si>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</si>
  <si>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</si>
  <si>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</si>
  <si>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</si>
  <si>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</si>
  <si>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</si>
  <si>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</si>
  <si>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</si>
  <si>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</si>
  <si>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</si>
  <si>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</si>
  <si>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</si>
  <si>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</si>
  <si>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</si>
  <si>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</si>
  <si>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</si>
  <si>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</si>
  <si>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</si>
  <si>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</si>
  <si>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</si>
  <si>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</si>
  <si>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</si>
  <si>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</si>
  <si>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</si>
  <si>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</si>
  <si>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</si>
  <si>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</si>
  <si>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</si>
  <si>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</si>
  <si>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</si>
  <si>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</si>
  <si>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</si>
  <si>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</si>
  <si>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</si>
  <si>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</si>
  <si>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</si>
  <si>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</si>
  <si>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</si>
  <si>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</si>
  <si>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</si>
  <si>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</si>
  <si>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</si>
  <si>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</si>
  <si>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</si>
  <si>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</si>
  <si>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</si>
  <si>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</si>
  <si>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</si>
  <si>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</si>
  <si>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</si>
  <si>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</si>
  <si>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</si>
  <si>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</si>
  <si>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</si>
  <si>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</si>
  <si>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</si>
  <si>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</si>
  <si>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</si>
  <si>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</si>
  <si>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</si>
  <si>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</si>
  <si>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</si>
  <si>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</si>
  <si>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</si>
  <si>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</si>
  <si>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</si>
  <si>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</si>
  <si>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</si>
  <si>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</si>
  <si>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</si>
  <si>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</si>
  <si>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</si>
  <si>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</si>
  <si>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</si>
  <si>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</si>
  <si>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</si>
  <si>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</si>
  <si>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</si>
  <si>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</si>
  <si>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</si>
  <si>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</si>
  <si>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</si>
  <si>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</si>
  <si>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</si>
  <si>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</si>
  <si>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</si>
  <si>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</si>
  <si>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</si>
  <si>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</si>
  <si>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</si>
  <si>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</si>
  <si>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</si>
  <si>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</si>
  <si>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</si>
  <si>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</si>
  <si>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</si>
  <si>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</si>
  <si>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</si>
  <si>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</si>
  <si>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</si>
  <si>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</si>
  <si>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</si>
  <si>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</si>
  <si>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</si>
  <si>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</si>
  <si>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</si>
  <si>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</si>
  <si>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</si>
  <si>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</si>
  <si>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</si>
  <si>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</si>
  <si>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</si>
  <si>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</si>
  <si>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</si>
  <si>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</si>
  <si>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</si>
  <si>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</si>
  <si>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</si>
  <si>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</si>
  <si>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</si>
  <si>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</si>
  <si>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</si>
  <si>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</si>
  <si>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</si>
  <si>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</si>
  <si>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</si>
  <si>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</si>
  <si>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</si>
  <si>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</si>
  <si>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</si>
  <si>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</si>
  <si>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</si>
  <si>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</si>
  <si>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</si>
  <si>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</si>
  <si>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</si>
  <si>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</si>
  <si>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</si>
  <si>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</si>
  <si>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</si>
  <si>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</si>
  <si>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</si>
  <si>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</si>
  <si>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</si>
  <si>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</si>
  <si>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</si>
  <si>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</si>
  <si>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</si>
  <si>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</si>
  <si>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</si>
  <si>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</si>
  <si>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</si>
  <si>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</si>
  <si>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</si>
  <si>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</si>
  <si>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</si>
  <si>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</si>
  <si>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</si>
  <si>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</si>
  <si>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</si>
  <si>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</si>
  <si>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</si>
  <si>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</si>
  <si>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</si>
  <si>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</si>
  <si>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</si>
  <si>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</si>
  <si>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</si>
  <si>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</si>
  <si>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</si>
  <si>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</si>
  <si>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</si>
  <si>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</si>
  <si>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</si>
  <si>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</si>
  <si>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</si>
  <si>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</si>
  <si>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</si>
  <si>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</si>
  <si>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</si>
  <si>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</si>
  <si>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</si>
  <si>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</si>
  <si>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</si>
  <si>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</si>
  <si>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</si>
  <si>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</si>
  <si>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</si>
  <si>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</si>
  <si>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</si>
  <si>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</si>
  <si>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</si>
  <si>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</si>
  <si>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</si>
  <si>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</si>
  <si>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</si>
  <si>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</si>
  <si>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</si>
  <si>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</si>
  <si>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</si>
  <si>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</si>
  <si>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</si>
  <si>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</si>
  <si>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</si>
  <si>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</si>
  <si>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</si>
  <si>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</si>
  <si>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</si>
  <si>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</si>
  <si>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</si>
  <si>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</si>
  <si>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</si>
  <si>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</si>
  <si>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</si>
  <si>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</si>
  <si>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</si>
  <si>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</si>
  <si>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</si>
  <si>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</si>
  <si>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</si>
  <si>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</si>
  <si>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</si>
  <si>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</si>
  <si>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</si>
  <si>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</si>
  <si>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</si>
  <si>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</si>
  <si>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</si>
  <si>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</si>
  <si>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</si>
  <si>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</si>
  <si>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</si>
  <si>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</si>
  <si>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</si>
  <si>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</si>
  <si>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</si>
  <si>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</si>
  <si>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</si>
  <si>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</si>
  <si>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</si>
  <si>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</si>
  <si>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</si>
  <si>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</si>
  <si>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</si>
  <si>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</si>
  <si>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</si>
  <si>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</si>
  <si>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</si>
  <si>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</si>
  <si>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</si>
  <si>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</si>
  <si>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</si>
  <si>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</si>
  <si>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</si>
  <si>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</si>
  <si>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</si>
  <si>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</si>
  <si>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</si>
  <si>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</si>
  <si>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</si>
  <si>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</si>
  <si>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</si>
  <si>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</si>
  <si>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</si>
  <si>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</si>
  <si>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</si>
  <si>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</si>
  <si>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</si>
  <si>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</si>
  <si>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</si>
  <si>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</si>
  <si>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</si>
  <si>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</si>
  <si>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</si>
  <si>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</si>
  <si>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</si>
  <si>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</si>
  <si>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</si>
  <si>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</si>
  <si>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</si>
  <si>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</si>
  <si>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</si>
  <si>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</si>
  <si>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</si>
  <si>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</si>
  <si>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</si>
  <si>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</si>
  <si>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</si>
  <si>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</si>
  <si>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</si>
  <si>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</si>
  <si>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</si>
  <si>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</si>
  <si>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</si>
  <si>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</si>
  <si>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</si>
  <si>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</si>
  <si>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</si>
  <si>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</si>
  <si>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</si>
  <si>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</si>
  <si>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</si>
  <si>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</si>
  <si>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</si>
  <si>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</si>
  <si>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</si>
  <si>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</si>
  <si>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</si>
  <si>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</si>
  <si>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</si>
  <si>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</si>
  <si>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</si>
  <si>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</si>
  <si>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</si>
  <si>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</si>
  <si>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</si>
  <si>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</si>
  <si>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</si>
  <si>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</si>
  <si>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</si>
  <si>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</si>
  <si>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</si>
  <si>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</si>
  <si>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</si>
  <si>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</si>
  <si>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</si>
  <si>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</si>
  <si>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</si>
  <si>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</si>
  <si>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</si>
  <si>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</si>
  <si>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</si>
  <si>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</si>
  <si>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</si>
  <si>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</si>
  <si>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</si>
  <si>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</si>
  <si>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</si>
  <si>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</si>
  <si>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</si>
  <si>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</si>
  <si>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</si>
  <si>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</si>
  <si>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</si>
  <si>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</si>
  <si>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</si>
  <si>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</si>
  <si>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</si>
  <si>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</si>
  <si>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</si>
  <si>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</si>
  <si>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</si>
  <si>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</si>
  <si>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</si>
  <si>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</si>
  <si>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</si>
  <si>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</si>
  <si>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</si>
  <si>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</si>
  <si>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</si>
  <si>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</si>
  <si>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</si>
  <si>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</si>
  <si>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</si>
  <si>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</si>
  <si>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</si>
  <si>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</si>
  <si>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</si>
  <si>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</si>
  <si>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</si>
  <si>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</si>
  <si>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</si>
  <si>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</si>
  <si>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</si>
  <si>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</si>
  <si>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</si>
  <si>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</si>
  <si>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</si>
  <si>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</si>
  <si>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</si>
  <si>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</si>
  <si>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</si>
  <si>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</si>
  <si>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</si>
  <si>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</si>
  <si>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</si>
  <si>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</si>
  <si>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</si>
  <si>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</si>
  <si>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</si>
  <si>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</si>
  <si>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</si>
  <si>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</si>
  <si>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</si>
  <si>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</si>
  <si>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</si>
  <si>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</si>
  <si>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</si>
  <si>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</si>
  <si>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</si>
  <si>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</si>
  <si>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</si>
  <si>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</si>
  <si>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</si>
  <si>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</si>
  <si>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</si>
  <si>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</si>
  <si>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</si>
  <si>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</si>
  <si>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</si>
  <si>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</si>
  <si>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</si>
  <si>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</si>
  <si>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</si>
  <si>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</si>
  <si>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</si>
  <si>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</si>
  <si>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</si>
  <si>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</si>
  <si>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</si>
  <si>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</si>
  <si>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</si>
  <si>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</si>
  <si>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</si>
  <si>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</si>
  <si>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</si>
  <si>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</si>
  <si>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</si>
  <si>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</si>
  <si>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</si>
  <si>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</si>
  <si>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</si>
  <si>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</si>
  <si>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</si>
  <si>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</si>
  <si>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</si>
  <si>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</si>
  <si>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</si>
  <si>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</si>
  <si>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</si>
  <si>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</si>
  <si>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</si>
  <si>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</si>
  <si>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</si>
  <si>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</si>
  <si>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</si>
  <si>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</si>
  <si>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</si>
  <si>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</si>
  <si>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</si>
  <si>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</si>
  <si>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</si>
  <si>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</si>
  <si>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</si>
  <si>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</si>
  <si>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</si>
  <si>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</si>
  <si>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</si>
  <si>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</si>
  <si>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</si>
  <si>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</si>
  <si>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</si>
  <si>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</si>
  <si>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</si>
  <si>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</si>
  <si>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</si>
  <si>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</si>
  <si>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</si>
  <si>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</si>
  <si>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</si>
  <si>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</si>
  <si>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</si>
  <si>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</si>
  <si>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</si>
  <si>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</si>
  <si>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</si>
  <si>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</si>
  <si>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</si>
  <si>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</si>
  <si>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</si>
  <si>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</si>
  <si>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</si>
  <si>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</si>
  <si>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</si>
  <si>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</si>
  <si>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</si>
  <si>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</si>
  <si>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</si>
  <si>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</si>
  <si>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</si>
  <si>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</si>
  <si>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</si>
  <si>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</si>
  <si>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</si>
  <si>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</si>
  <si>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</si>
  <si>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</si>
  <si>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</si>
  <si>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</si>
  <si>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</si>
  <si>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</si>
  <si>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</si>
  <si>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</si>
  <si>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</si>
  <si>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</si>
  <si>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</si>
  <si>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</si>
  <si>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</si>
  <si>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</si>
  <si>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</si>
  <si>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</si>
  <si>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</si>
  <si>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</si>
  <si>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</si>
  <si>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</si>
  <si>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</si>
  <si>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</si>
  <si>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</si>
  <si>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</si>
  <si>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</si>
  <si>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</si>
  <si>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</si>
  <si>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</si>
  <si>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</si>
  <si>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</si>
  <si>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</si>
  <si>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</si>
  <si>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</si>
  <si>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</si>
  <si>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</si>
  <si>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</si>
  <si>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</si>
  <si>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</si>
  <si>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</si>
  <si>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</si>
  <si>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</si>
  <si>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</si>
  <si>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</si>
  <si>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</si>
  <si>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</si>
  <si>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</si>
  <si>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</si>
  <si>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</si>
  <si>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</si>
  <si>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</si>
  <si>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</si>
  <si>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</si>
  <si>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</si>
  <si>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</si>
  <si>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</si>
  <si>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</si>
  <si>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</si>
  <si>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</si>
  <si>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</si>
  <si>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</si>
  <si>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</si>
  <si>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</si>
  <si>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</si>
  <si>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</si>
  <si>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</si>
  <si>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</si>
  <si>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</si>
  <si>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</si>
  <si>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</si>
  <si>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</si>
  <si>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</si>
  <si>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</si>
  <si>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</si>
  <si>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</si>
  <si>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</si>
  <si>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</si>
  <si>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</si>
  <si>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</si>
  <si>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</si>
  <si>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</si>
  <si>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</si>
  <si>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</si>
  <si>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</si>
  <si>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</si>
  <si>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</si>
  <si>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</si>
  <si>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</si>
  <si>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</si>
  <si>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</si>
  <si>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</si>
  <si>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</si>
  <si>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</si>
  <si>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</si>
  <si>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</si>
  <si>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</si>
  <si>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</si>
  <si>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</si>
  <si>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</si>
  <si>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</si>
  <si>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</si>
  <si>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</si>
  <si>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</si>
  <si>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</si>
  <si>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</si>
  <si>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</si>
  <si>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</si>
  <si>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</si>
  <si>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</si>
  <si>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</si>
  <si>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</si>
  <si>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</si>
  <si>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</si>
  <si>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</si>
  <si>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</si>
  <si>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</si>
  <si>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</si>
  <si>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</si>
  <si>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</si>
  <si>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</si>
  <si>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</si>
  <si>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</si>
  <si>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</si>
  <si>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</si>
  <si>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</si>
  <si>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</si>
  <si>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</si>
  <si>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</si>
  <si>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</si>
  <si>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</si>
  <si>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</si>
  <si>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</si>
  <si>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</si>
  <si>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</si>
  <si>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</si>
  <si>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</si>
  <si>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</si>
  <si>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</si>
  <si>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</si>
  <si>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</si>
  <si>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</si>
  <si>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</si>
  <si>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</si>
  <si>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</si>
  <si>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</si>
  <si>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</si>
  <si>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</si>
  <si>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</si>
  <si>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</si>
  <si>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</si>
  <si>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</si>
  <si>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</si>
  <si>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</si>
  <si>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</si>
  <si>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</si>
  <si>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</si>
  <si>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</si>
  <si>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</si>
  <si>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</si>
  <si>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</si>
  <si>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</si>
  <si>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</si>
  <si>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</si>
  <si>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</si>
  <si>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</si>
  <si>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</si>
  <si>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</si>
  <si>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</si>
  <si>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</si>
  <si>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</si>
  <si>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</si>
  <si>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</si>
  <si>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</si>
  <si>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</si>
  <si>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</si>
  <si>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</si>
  <si>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</si>
  <si>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</si>
  <si>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</si>
  <si>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</si>
  <si>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</si>
  <si>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</si>
  <si>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</si>
  <si>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</si>
  <si>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</si>
  <si>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</si>
  <si>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</si>
  <si>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</si>
  <si>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</si>
  <si>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</si>
  <si>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</si>
  <si>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</si>
  <si>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</si>
  <si>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</si>
  <si>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</si>
  <si>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</si>
  <si>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</si>
  <si>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</si>
  <si>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</si>
  <si>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</si>
  <si>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</si>
  <si>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</si>
  <si>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</si>
  <si>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</si>
  <si>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</si>
  <si>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</si>
  <si>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</si>
  <si>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</si>
  <si>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</si>
  <si>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</si>
  <si>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</si>
  <si>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</si>
  <si>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</si>
  <si>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</si>
  <si>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</si>
  <si>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</si>
  <si>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</si>
  <si>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</si>
  <si>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</si>
  <si>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</si>
  <si>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</si>
  <si>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</si>
  <si>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</si>
  <si>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</si>
  <si>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</si>
  <si>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</si>
  <si>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</si>
  <si>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</si>
  <si>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</si>
  <si>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</si>
  <si>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</si>
  <si>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</si>
  <si>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</si>
  <si>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</si>
  <si>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</si>
  <si>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</si>
  <si>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</si>
  <si>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</si>
  <si>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</si>
  <si>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</si>
  <si>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</si>
  <si>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</si>
  <si>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</si>
  <si>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</si>
  <si>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</si>
  <si>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</si>
  <si>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</si>
  <si>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</si>
  <si>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</si>
  <si>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</si>
  <si>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</si>
  <si>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</si>
  <si>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</si>
  <si>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</si>
  <si>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</si>
  <si>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</si>
  <si>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</si>
  <si>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</si>
  <si>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</si>
  <si>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</si>
  <si>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</si>
  <si>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</si>
  <si>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</si>
  <si>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</si>
  <si>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</si>
  <si>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</si>
  <si>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</si>
  <si>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</si>
  <si>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</si>
  <si>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</si>
  <si>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</si>
  <si>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</si>
  <si>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</si>
  <si>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</si>
  <si>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</si>
  <si>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</si>
  <si>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</si>
  <si>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</si>
  <si>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</si>
  <si>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</si>
  <si>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</si>
  <si>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</si>
  <si>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</si>
  <si>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</si>
  <si>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</si>
  <si>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</si>
  <si>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</si>
  <si>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</si>
  <si>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</si>
  <si>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</si>
  <si>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</si>
  <si>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</si>
  <si>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</si>
  <si>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</si>
  <si>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</si>
  <si>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</si>
  <si>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</si>
  <si>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</si>
  <si>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</si>
  <si>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</si>
  <si>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</si>
  <si>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</si>
  <si>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</si>
  <si>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</si>
  <si>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</si>
  <si>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</si>
  <si>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</si>
  <si>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</si>
  <si>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</si>
  <si>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</si>
  <si>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</si>
  <si>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</si>
  <si>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</si>
  <si>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</si>
  <si>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</si>
  <si>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</si>
  <si>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</si>
  <si>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</si>
  <si>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</si>
  <si>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</si>
  <si>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</si>
  <si>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</si>
  <si>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</si>
  <si>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</si>
  <si>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</si>
  <si>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</si>
  <si>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</si>
  <si>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</si>
  <si>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</si>
  <si>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</si>
  <si>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</si>
  <si>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</si>
  <si>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</si>
  <si>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</si>
  <si>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</si>
  <si>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</si>
  <si>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</si>
  <si>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</si>
  <si>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</si>
  <si>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</si>
  <si>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</si>
  <si>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</si>
  <si>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</si>
  <si>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</si>
  <si>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</si>
  <si>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</si>
  <si>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</si>
  <si>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</si>
  <si>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</si>
  <si>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</si>
  <si>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</si>
  <si>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</si>
  <si>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</si>
  <si>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</si>
  <si>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</si>
  <si>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</si>
  <si>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</si>
  <si>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</si>
  <si>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</si>
  <si>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</si>
  <si>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</si>
  <si>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</si>
  <si>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</si>
  <si>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</si>
  <si>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</si>
  <si>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</si>
  <si>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</si>
  <si>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</si>
  <si>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</si>
  <si>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</si>
  <si>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</si>
  <si>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</si>
  <si>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</si>
  <si>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</si>
  <si>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</si>
  <si>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</si>
  <si>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</si>
  <si>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</si>
  <si>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</si>
  <si>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</si>
  <si>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</si>
  <si>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</si>
  <si>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</si>
  <si>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</si>
  <si>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</si>
  <si>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</si>
  <si>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</si>
  <si>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</si>
  <si>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</si>
  <si>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</si>
  <si>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</si>
  <si>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</si>
  <si>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</si>
  <si>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</si>
  <si>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</si>
  <si>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</si>
  <si>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</si>
  <si>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</si>
  <si>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</si>
  <si>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</si>
  <si>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</si>
  <si>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</si>
  <si>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</si>
  <si>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</si>
  <si>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</si>
  <si>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</si>
  <si>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</si>
  <si>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</si>
  <si>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</si>
  <si>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</si>
  <si>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</si>
  <si>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</si>
  <si>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</si>
  <si>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</si>
  <si>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</si>
  <si>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</si>
  <si>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</si>
  <si>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</si>
  <si>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</si>
  <si>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</si>
  <si>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</si>
  <si>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</si>
  <si>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</si>
  <si>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</si>
  <si>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</si>
  <si>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</si>
  <si>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</si>
  <si>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</si>
  <si>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</si>
  <si>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</si>
  <si>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</si>
  <si>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</si>
  <si>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</si>
  <si>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</si>
  <si>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</si>
  <si>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</si>
  <si>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</si>
  <si>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</si>
  <si>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</si>
  <si>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</si>
  <si>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</si>
  <si>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</si>
  <si>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</si>
  <si>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</si>
  <si>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</si>
  <si>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</si>
  <si>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</si>
  <si>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</si>
  <si>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</si>
  <si>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</si>
  <si>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</si>
  <si>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</si>
  <si>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</si>
  <si>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</si>
  <si>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</si>
  <si>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</si>
  <si>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</si>
  <si>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</si>
  <si>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</si>
  <si>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</si>
  <si>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</si>
  <si>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</si>
  <si>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</si>
  <si>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</si>
  <si>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</si>
  <si>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</si>
  <si>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</si>
  <si>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</si>
  <si>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</si>
  <si>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</si>
  <si>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</si>
  <si>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</si>
  <si>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</si>
  <si>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</si>
  <si>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</si>
  <si>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</si>
  <si>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</si>
  <si>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</si>
  <si>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</si>
  <si>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</si>
  <si>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</si>
  <si>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</si>
  <si>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</si>
  <si>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</si>
  <si>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</si>
  <si>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</si>
  <si>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</si>
  <si>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</si>
  <si>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</si>
  <si>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</si>
  <si>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</si>
  <si>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</si>
  <si>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</si>
  <si>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</si>
  <si>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</si>
  <si>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</si>
  <si>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</si>
  <si>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</si>
  <si>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</si>
  <si>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</si>
  <si>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</si>
  <si>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</si>
  <si>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</si>
  <si>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</si>
  <si>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</si>
  <si>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</si>
  <si>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</si>
  <si>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</si>
  <si>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</si>
  <si>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</si>
  <si>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</si>
  <si>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</si>
  <si>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</si>
  <si>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</si>
  <si>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</si>
  <si>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</si>
  <si>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</si>
  <si>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</si>
  <si>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</si>
  <si>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</si>
  <si>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</si>
  <si>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</si>
  <si>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</si>
  <si>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</si>
  <si>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</si>
  <si>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</si>
  <si>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</si>
  <si>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</si>
  <si>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</si>
  <si>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</si>
  <si>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</si>
  <si>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</si>
  <si>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</si>
  <si>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</si>
  <si>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</si>
  <si>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</si>
  <si>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</si>
  <si>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</si>
  <si>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</si>
  <si>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</si>
  <si>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</si>
  <si>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</si>
  <si>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</si>
  <si>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</si>
  <si>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</si>
  <si>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</si>
  <si>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</si>
  <si>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</si>
  <si>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</si>
  <si>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</si>
  <si>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</si>
  <si>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</si>
  <si>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</si>
  <si>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</si>
  <si>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</si>
  <si>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</si>
  <si>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</si>
  <si>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</si>
  <si>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</si>
  <si>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</si>
  <si>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</si>
  <si>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</si>
  <si>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</si>
  <si>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</si>
  <si>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</si>
  <si>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</si>
  <si>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</si>
  <si>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</si>
  <si>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</si>
  <si>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</si>
  <si>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</si>
  <si>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</si>
  <si>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</si>
  <si>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</si>
  <si>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</si>
  <si>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</si>
  <si>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</si>
  <si>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</si>
  <si>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</si>
  <si>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</si>
  <si>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</si>
  <si>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</si>
  <si>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</si>
  <si>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</si>
  <si>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</si>
  <si>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</si>
  <si>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</si>
  <si>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</si>
  <si>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</si>
  <si>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</si>
  <si>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</si>
  <si>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</si>
  <si>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</si>
  <si>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</si>
  <si>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</si>
  <si>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</si>
  <si>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</si>
  <si>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</si>
  <si>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</si>
  <si>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</si>
  <si>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</si>
  <si>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</si>
  <si>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</si>
  <si>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</si>
  <si>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</si>
  <si>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</si>
  <si>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</si>
  <si>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</si>
  <si>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</si>
  <si>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</si>
  <si>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</si>
  <si>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</si>
  <si>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</si>
  <si>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</si>
  <si>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</si>
  <si>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</si>
  <si>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</si>
  <si>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</si>
  <si>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</si>
  <si>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</si>
  <si>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</si>
  <si>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</si>
  <si>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</si>
  <si>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</si>
  <si>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</si>
  <si>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</si>
  <si>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</si>
  <si>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</si>
  <si>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</si>
  <si>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</si>
  <si>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</si>
  <si>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</si>
  <si>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</si>
  <si>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</si>
  <si>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</si>
  <si>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</si>
  <si>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</si>
  <si>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</si>
  <si>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</si>
  <si>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</si>
  <si>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</si>
  <si>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</si>
  <si>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</si>
  <si>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</si>
  <si>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</si>
  <si>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</si>
  <si>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</si>
  <si>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</si>
  <si>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</si>
  <si>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</si>
  <si>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</si>
  <si>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</si>
  <si>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</si>
  <si>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</si>
  <si>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</si>
  <si>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</si>
  <si>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</si>
  <si>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</si>
  <si>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</si>
  <si>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</si>
  <si>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</si>
  <si>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</si>
  <si>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</si>
  <si>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</si>
  <si>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</si>
  <si>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</si>
  <si>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</si>
  <si>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</si>
  <si>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</si>
  <si>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</si>
  <si>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</si>
  <si>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</si>
  <si>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</si>
  <si>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</si>
  <si>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</si>
  <si>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</si>
  <si>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</si>
  <si>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</si>
  <si>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</si>
  <si>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</si>
  <si>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</si>
  <si>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</si>
  <si>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</si>
  <si>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</si>
  <si>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</si>
  <si>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</si>
  <si>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</si>
  <si>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</si>
  <si>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</si>
  <si>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</si>
  <si>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</si>
  <si>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</si>
  <si>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</si>
  <si>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</si>
  <si>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</si>
  <si>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</si>
  <si>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</si>
  <si>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</si>
  <si>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</si>
  <si>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</si>
  <si>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</si>
  <si>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</si>
  <si>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</si>
  <si>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</si>
  <si>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</si>
  <si>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</si>
  <si>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</si>
  <si>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</si>
  <si>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</si>
  <si>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</si>
  <si>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</si>
  <si>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</si>
  <si>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</si>
  <si>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</si>
  <si>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</si>
  <si>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</si>
  <si>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</si>
  <si>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</si>
  <si>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</si>
  <si>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</si>
  <si>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</si>
  <si>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</si>
  <si>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</si>
  <si>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</si>
  <si>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</si>
  <si>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</si>
  <si>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</si>
  <si>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</si>
  <si>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</si>
  <si>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</si>
  <si>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</si>
  <si>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</si>
  <si>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</si>
  <si>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</si>
  <si>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</si>
  <si>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</si>
  <si>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</si>
  <si>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</si>
  <si>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</si>
  <si>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</si>
  <si>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</si>
  <si>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</si>
  <si>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</si>
  <si>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</si>
  <si>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</si>
  <si>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</si>
  <si>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</si>
  <si>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</si>
  <si>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</si>
  <si>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</si>
  <si>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</si>
  <si>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</si>
  <si>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</si>
  <si>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</si>
  <si>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</si>
  <si>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</si>
  <si>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</si>
  <si>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</si>
  <si>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</si>
  <si>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</si>
  <si>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</si>
  <si>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</si>
  <si>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</si>
  <si>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</si>
  <si>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</si>
  <si>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</si>
  <si>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</si>
  <si>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</si>
  <si>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</si>
  <si>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</si>
  <si>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</si>
  <si>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</si>
  <si>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</si>
  <si>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</si>
  <si>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</si>
  <si>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</si>
  <si>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</si>
  <si>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</si>
  <si>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</si>
  <si>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</si>
  <si>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</si>
  <si>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</si>
  <si>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</si>
  <si>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</si>
  <si>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</si>
  <si>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</si>
  <si>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</si>
  <si>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</si>
  <si>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</si>
  <si>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</si>
  <si>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</si>
  <si>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</si>
  <si>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</si>
  <si>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</si>
  <si>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</si>
  <si>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</si>
  <si>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</si>
  <si>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</si>
  <si>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</si>
  <si>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</si>
  <si>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</si>
  <si>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</si>
  <si>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</si>
  <si>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</si>
  <si>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</si>
  <si>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</si>
  <si>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</si>
  <si>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</si>
  <si>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</si>
  <si>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</si>
  <si>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</si>
  <si>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</si>
  <si>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</si>
  <si>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</si>
  <si>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</si>
  <si>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</si>
  <si>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</si>
  <si>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</si>
  <si>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</si>
  <si>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</si>
  <si>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</si>
  <si>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</si>
  <si>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</si>
  <si>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</si>
  <si>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</si>
  <si>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</si>
  <si>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</si>
  <si>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</si>
  <si>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</si>
  <si>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</si>
  <si>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</si>
  <si>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</si>
  <si>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</si>
  <si>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</si>
  <si>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</si>
  <si>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</si>
  <si>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</si>
  <si>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</si>
  <si>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</si>
  <si>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</si>
  <si>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</si>
  <si>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</si>
  <si>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</si>
  <si>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</si>
  <si>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</si>
  <si>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</si>
  <si>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</si>
  <si>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</si>
  <si>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</si>
  <si>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</si>
  <si>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</si>
  <si>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</si>
  <si>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</si>
  <si>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</si>
  <si>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</si>
  <si>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</si>
  <si>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</si>
  <si>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</si>
  <si>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</si>
  <si>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</si>
  <si>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</si>
  <si>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</si>
  <si>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</si>
  <si>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</si>
  <si>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</si>
  <si>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</si>
  <si>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</si>
  <si>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</si>
  <si>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</si>
  <si>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</si>
  <si>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</si>
  <si>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</si>
  <si>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</si>
  <si>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</si>
  <si>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</si>
  <si>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</si>
  <si>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</si>
  <si>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</si>
  <si>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</si>
  <si>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</si>
  <si>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</si>
  <si>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</si>
  <si>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</si>
  <si>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</si>
  <si>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</si>
  <si>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</si>
  <si>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</si>
  <si>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</si>
  <si>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</si>
  <si>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</si>
  <si>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</si>
  <si>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</si>
  <si>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</si>
  <si>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</si>
  <si>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</si>
  <si>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</si>
  <si>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</si>
  <si>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</si>
  <si>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</si>
  <si>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</si>
  <si>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</si>
  <si>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</si>
  <si>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</si>
  <si>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</si>
  <si>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</si>
  <si>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</si>
  <si>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</si>
  <si>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</si>
  <si>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</si>
  <si>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</si>
  <si>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</si>
  <si>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</si>
  <si>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</si>
  <si>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</si>
  <si>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</si>
  <si>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</si>
  <si>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</si>
  <si>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</si>
  <si>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</si>
  <si>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</si>
  <si>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</si>
  <si>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</si>
  <si>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</si>
  <si>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</si>
  <si>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</si>
  <si>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</si>
  <si>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</si>
  <si>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</si>
  <si>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</si>
  <si>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</si>
  <si>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</si>
  <si>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</si>
  <si>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</si>
  <si>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</si>
  <si>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</si>
  <si>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</si>
  <si>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</si>
  <si>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</si>
  <si>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</si>
  <si>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</si>
  <si>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</si>
  <si>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</si>
  <si>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</si>
  <si>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</si>
  <si>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</si>
  <si>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</si>
  <si>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</si>
  <si>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</si>
  <si>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</si>
  <si>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</si>
  <si>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</si>
  <si>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</si>
  <si>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</si>
  <si>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</si>
  <si>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</si>
  <si>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</si>
  <si>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</si>
  <si>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</si>
  <si>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</si>
  <si>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</si>
  <si>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</si>
  <si>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</si>
  <si>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</si>
  <si>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</si>
  <si>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</si>
  <si>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</si>
  <si>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</si>
  <si>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</si>
  <si>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</si>
  <si>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</si>
  <si>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</si>
  <si>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</si>
  <si>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</si>
  <si>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</si>
  <si>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</si>
  <si>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</si>
  <si>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</si>
  <si>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</si>
  <si>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</si>
  <si>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</si>
  <si>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</si>
  <si>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</si>
  <si>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</si>
  <si>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</si>
  <si>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</si>
  <si>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</si>
  <si>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</si>
  <si>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</si>
  <si>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</si>
  <si>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</si>
  <si>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</si>
  <si>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</si>
  <si>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</si>
  <si>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</si>
  <si>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</si>
  <si>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</si>
  <si>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</si>
  <si>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</si>
  <si>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</si>
  <si>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</si>
  <si>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</si>
  <si>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</si>
  <si>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</si>
  <si>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</si>
  <si>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</si>
  <si>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</si>
  <si>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</si>
  <si>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</si>
  <si>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</si>
  <si>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</si>
  <si>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</si>
  <si>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</si>
  <si>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</si>
  <si>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</si>
  <si>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</si>
  <si>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</si>
  <si>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</si>
  <si>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</si>
  <si>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</si>
  <si>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</si>
  <si>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</si>
  <si>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</si>
  <si>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</si>
  <si>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</si>
  <si>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</si>
  <si>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</si>
  <si>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</si>
  <si>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</si>
  <si>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</si>
  <si>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</si>
  <si>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</si>
  <si>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</si>
  <si>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</si>
  <si>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</si>
  <si>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</si>
  <si>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</si>
  <si>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</si>
  <si>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</si>
  <si>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</si>
  <si>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</si>
  <si>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</si>
  <si>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</si>
  <si>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</si>
  <si>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</si>
  <si>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</si>
  <si>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</si>
  <si>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</si>
  <si>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</si>
  <si>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</si>
  <si>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</si>
  <si>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</si>
  <si>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</si>
  <si>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</si>
  <si>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</si>
  <si>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</si>
  <si>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</si>
  <si>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</si>
  <si>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</si>
  <si>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</si>
  <si>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</si>
  <si>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</si>
  <si>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</si>
  <si>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</si>
  <si>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</si>
  <si>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</si>
  <si>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</si>
  <si>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</si>
  <si>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</si>
  <si>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</si>
  <si>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</si>
  <si>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</si>
  <si>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</si>
  <si>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</si>
  <si>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</si>
  <si>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</si>
  <si>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</si>
  <si>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</si>
  <si>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</si>
  <si>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</si>
  <si>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</si>
  <si>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</si>
  <si>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</si>
  <si>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</si>
  <si>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</si>
  <si>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</si>
  <si>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</si>
  <si>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</si>
  <si>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</si>
  <si>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</si>
  <si>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</si>
  <si>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</si>
  <si>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</si>
  <si>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</si>
  <si>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</si>
  <si>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</si>
  <si>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</si>
  <si>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</si>
  <si>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</si>
  <si>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</si>
  <si>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</si>
  <si>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</si>
  <si>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</si>
  <si>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</si>
  <si>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</si>
  <si>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</si>
  <si>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</si>
  <si>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</si>
  <si>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</si>
  <si>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</si>
  <si>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</si>
  <si>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</si>
  <si>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</si>
  <si>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</si>
  <si>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</si>
  <si>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</si>
  <si>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</si>
  <si>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</si>
  <si>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</si>
  <si>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</si>
  <si>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</si>
  <si>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</si>
  <si>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</si>
  <si>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</si>
  <si>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</si>
  <si>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</si>
  <si>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</si>
  <si>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</si>
  <si>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</si>
  <si>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</si>
  <si>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</si>
  <si>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</si>
  <si>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</si>
  <si>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</si>
  <si>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</si>
  <si>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</si>
  <si>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</si>
  <si>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</si>
  <si>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</si>
  <si>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</si>
  <si>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</si>
  <si>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</si>
  <si>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</si>
  <si>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</si>
  <si>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</si>
  <si>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</si>
  <si>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</si>
  <si>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</si>
  <si>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</si>
  <si>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</si>
  <si>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</si>
  <si>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</si>
  <si>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</si>
  <si>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</si>
  <si>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</si>
  <si>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</si>
  <si>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</si>
  <si>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</si>
  <si>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</si>
  <si>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</si>
  <si>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</si>
  <si>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</si>
  <si>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</si>
  <si>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</si>
  <si>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</si>
  <si>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</si>
  <si>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</si>
  <si>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</si>
  <si>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</si>
  <si>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</si>
  <si>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</si>
  <si>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</si>
  <si>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</si>
  <si>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</si>
  <si>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</si>
  <si>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</si>
  <si>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</si>
  <si>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</si>
  <si>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</si>
  <si>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</si>
  <si>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</si>
  <si>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</si>
  <si>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</si>
  <si>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</si>
  <si>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</si>
  <si>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</si>
  <si>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</si>
  <si>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</si>
  <si>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</si>
  <si>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</si>
  <si>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</si>
  <si>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</si>
  <si>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</si>
  <si>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</si>
  <si>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</si>
  <si>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</si>
  <si>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</si>
  <si>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</si>
  <si>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</si>
  <si>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</si>
  <si>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</si>
  <si>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</si>
  <si>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</si>
  <si>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</si>
  <si>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</si>
  <si>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</si>
  <si>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</si>
  <si>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</si>
  <si>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</si>
  <si>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</si>
  <si>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</si>
  <si>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</si>
  <si>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</si>
  <si>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</si>
  <si>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</si>
  <si>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</si>
  <si>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</si>
  <si>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</si>
  <si>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</si>
  <si>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</si>
  <si>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</si>
  <si>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</si>
  <si>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</si>
  <si>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</si>
  <si>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</si>
  <si>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</si>
  <si>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</si>
  <si>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</si>
  <si>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</si>
  <si>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</si>
  <si>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</si>
  <si>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</si>
  <si>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</si>
  <si>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</si>
  <si>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</si>
  <si>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</si>
  <si>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</si>
  <si>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</si>
  <si>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</si>
  <si>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</si>
  <si>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</si>
  <si>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</si>
  <si>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</si>
  <si>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</si>
  <si>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</si>
  <si>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</si>
  <si>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</si>
  <si>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</si>
  <si>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</si>
  <si>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</si>
  <si>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</si>
  <si>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</si>
  <si>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</si>
  <si>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</si>
  <si>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</si>
  <si>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</si>
  <si>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</si>
  <si>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</si>
  <si>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</si>
  <si>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</si>
  <si>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</si>
  <si>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</si>
  <si>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</si>
  <si>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</si>
  <si>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</si>
  <si>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</si>
  <si>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</si>
  <si>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</si>
  <si>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</si>
  <si>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</si>
  <si>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</si>
  <si>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</si>
  <si>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</si>
  <si>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</si>
  <si>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</si>
  <si>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</si>
  <si>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</si>
  <si>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</si>
  <si>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</si>
  <si>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</si>
  <si>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</si>
  <si>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</si>
  <si>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</si>
  <si>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</si>
  <si>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</si>
  <si>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</si>
  <si>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</si>
  <si>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</si>
  <si>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</si>
  <si>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</si>
  <si>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</si>
  <si>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</si>
  <si>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</si>
  <si>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</si>
  <si>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</si>
  <si>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</si>
  <si>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</si>
  <si>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</si>
  <si>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</si>
  <si>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</si>
  <si>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</si>
  <si>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</si>
  <si>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</si>
  <si>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</si>
  <si>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</si>
  <si>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</si>
  <si>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</si>
  <si>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</si>
  <si>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</si>
  <si>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</si>
  <si>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</si>
  <si>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</si>
  <si>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</si>
  <si>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</si>
  <si>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</si>
  <si>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</si>
  <si>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</si>
  <si>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</si>
  <si>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</si>
  <si>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</si>
  <si>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</si>
  <si>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</si>
  <si>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</si>
  <si>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</si>
  <si>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</si>
  <si>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</si>
  <si>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</si>
  <si>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</si>
  <si>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</si>
  <si>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</si>
  <si>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</si>
  <si>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</si>
  <si>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</si>
  <si>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</si>
  <si>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</si>
  <si>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</si>
  <si>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</si>
  <si>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</si>
  <si>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</si>
  <si>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</si>
  <si>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</si>
  <si>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</si>
  <si>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</si>
  <si>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</si>
  <si>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</si>
  <si>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</si>
  <si>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</si>
  <si>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</si>
  <si>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</si>
  <si>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</si>
  <si>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</si>
  <si>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</si>
  <si>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</si>
  <si>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</si>
  <si>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</si>
  <si>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</si>
  <si>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</si>
  <si>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</si>
  <si>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</si>
  <si>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</si>
  <si>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</si>
  <si>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</si>
  <si>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</si>
  <si>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</si>
  <si>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</si>
  <si>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</si>
  <si>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</si>
  <si>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</si>
  <si>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</si>
  <si>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</si>
  <si>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</si>
  <si>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</si>
  <si>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</si>
  <si>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</si>
  <si>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</si>
  <si>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</si>
  <si>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</si>
  <si>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</si>
  <si>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</si>
  <si>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</si>
  <si>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</si>
  <si>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</si>
  <si>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</si>
  <si>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</si>
  <si>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</si>
  <si>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</si>
  <si>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</si>
  <si>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</si>
  <si>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</si>
  <si>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</si>
  <si>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</si>
  <si>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</si>
  <si>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</si>
  <si>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</si>
  <si>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</si>
  <si>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</si>
  <si>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</si>
  <si>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</si>
  <si>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</si>
  <si>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</si>
  <si>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</si>
  <si>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</si>
  <si>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</si>
  <si>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</si>
  <si>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</si>
  <si>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</si>
  <si>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</si>
  <si>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</si>
  <si>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</si>
  <si>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</si>
  <si>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</si>
  <si>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</si>
  <si>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</si>
  <si>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</si>
  <si>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</si>
  <si>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</si>
  <si>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</si>
  <si>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</si>
  <si>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</si>
  <si>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</si>
  <si>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</si>
  <si>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</si>
  <si>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</si>
  <si>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</si>
  <si>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</si>
  <si>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</si>
  <si>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</si>
  <si>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</si>
  <si>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</si>
  <si>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</si>
  <si>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</si>
  <si>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</si>
  <si>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</si>
  <si>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</si>
  <si>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</si>
  <si>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</si>
  <si>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</si>
  <si>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</si>
  <si>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</si>
  <si>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</si>
  <si>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</si>
  <si>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</si>
  <si>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</si>
  <si>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</si>
  <si>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</si>
  <si>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</si>
  <si>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</si>
  <si>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</si>
  <si>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</si>
  <si>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</si>
  <si>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</si>
  <si>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</si>
  <si>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</si>
  <si>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</si>
  <si>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</si>
  <si>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</si>
  <si>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</si>
  <si>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</si>
  <si>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</si>
  <si>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</si>
  <si>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</si>
  <si>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</si>
  <si>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</si>
  <si>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</si>
  <si>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</si>
  <si>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</si>
  <si>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</si>
  <si>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</si>
  <si>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</si>
  <si>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</si>
  <si>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</si>
  <si>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</si>
  <si>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</si>
  <si>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</si>
  <si>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</si>
  <si>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</si>
  <si>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</si>
  <si>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</si>
  <si>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</si>
  <si>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</si>
  <si>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</si>
  <si>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</si>
  <si>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</si>
  <si>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</si>
  <si>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</si>
  <si>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</si>
  <si>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</si>
  <si>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</si>
  <si>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</si>
  <si>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</si>
  <si>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</si>
  <si>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</si>
  <si>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</si>
  <si>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</si>
  <si>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</si>
  <si>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</si>
  <si>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</si>
  <si>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</si>
  <si>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</si>
  <si>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</si>
  <si>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</si>
  <si>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</si>
  <si>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</si>
  <si>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</si>
  <si>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</si>
  <si>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</si>
  <si>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</si>
  <si>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</si>
  <si>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</si>
  <si>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</si>
  <si>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</si>
  <si>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</si>
  <si>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</si>
  <si>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</si>
  <si>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</si>
  <si>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</si>
  <si>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</si>
  <si>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</si>
  <si>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</si>
  <si>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</si>
  <si>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</si>
  <si>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</si>
  <si>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</si>
  <si>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</si>
  <si>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</si>
  <si>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</si>
  <si>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</si>
  <si>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</si>
  <si>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</si>
  <si>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</si>
  <si>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</si>
  <si>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</si>
  <si>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</si>
  <si>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</si>
  <si>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</si>
  <si>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</si>
  <si>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</si>
  <si>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</si>
  <si>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</si>
  <si>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</si>
  <si>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</si>
  <si>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</si>
  <si>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</si>
  <si>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</si>
  <si>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</si>
  <si>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</si>
  <si>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</si>
  <si>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</si>
  <si>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</si>
  <si>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</si>
  <si>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</si>
  <si>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</si>
  <si>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</si>
  <si>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</si>
  <si>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</si>
  <si>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</si>
  <si>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</si>
  <si>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</si>
  <si>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</si>
  <si>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</si>
  <si>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</si>
  <si>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</si>
  <si>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</si>
  <si>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</si>
  <si>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</si>
  <si>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</si>
  <si>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</si>
  <si>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</si>
  <si>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</si>
  <si>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</si>
  <si>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</si>
  <si>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</si>
  <si>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</si>
  <si>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</si>
  <si>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</si>
  <si>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</si>
  <si>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</si>
  <si>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</si>
  <si>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</si>
  <si>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</si>
  <si>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</si>
  <si>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</si>
  <si>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</si>
  <si>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</si>
  <si>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</si>
  <si>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</si>
  <si>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</si>
  <si>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</si>
  <si>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</si>
  <si>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</si>
  <si>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</si>
  <si>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</si>
  <si>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</si>
  <si>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</si>
  <si>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</si>
  <si>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</si>
  <si>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</si>
  <si>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</si>
  <si>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</si>
  <si>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</si>
  <si>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</si>
  <si>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</si>
  <si>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</si>
  <si>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</si>
  <si>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</si>
  <si>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</si>
  <si>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</si>
  <si>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</si>
  <si>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</si>
  <si>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</si>
  <si>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</si>
  <si>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</si>
  <si>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</si>
  <si>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</si>
  <si>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</si>
  <si>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</si>
  <si>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</si>
  <si>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</si>
  <si>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</si>
  <si>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</si>
  <si>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</si>
  <si>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</si>
  <si>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</si>
  <si>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</si>
  <si>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</si>
  <si>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</si>
  <si>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</si>
  <si>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</si>
  <si>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</si>
  <si>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</si>
  <si>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</si>
  <si>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</si>
  <si>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</si>
  <si>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</si>
  <si>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</si>
  <si>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</si>
  <si>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</si>
  <si>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</si>
  <si>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</si>
  <si>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</si>
  <si>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</si>
  <si>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</si>
  <si>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</si>
  <si>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</si>
  <si>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</si>
  <si>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</si>
  <si>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</si>
  <si>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</si>
  <si>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</si>
  <si>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</si>
  <si>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</si>
  <si>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</si>
  <si>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</si>
  <si>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</si>
  <si>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</si>
  <si>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</si>
  <si>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</si>
  <si>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</si>
  <si>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</si>
  <si>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</si>
  <si>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</si>
  <si>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</si>
  <si>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</si>
  <si>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</si>
  <si>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</si>
  <si>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</si>
  <si>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</si>
  <si>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</si>
  <si>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</si>
  <si>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</si>
  <si>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</si>
  <si>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</si>
  <si>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</si>
  <si>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</si>
  <si>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</si>
  <si>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</si>
  <si>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</si>
  <si>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</si>
  <si>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</si>
  <si>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</si>
  <si>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</si>
  <si>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</si>
  <si>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</si>
  <si>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</si>
  <si>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</si>
  <si>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</si>
  <si>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</si>
  <si>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</si>
  <si>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</si>
  <si>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</si>
  <si>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</si>
  <si>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</si>
  <si>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</si>
  <si>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</si>
  <si>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</si>
  <si>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</si>
  <si>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</si>
  <si>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</si>
  <si>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</si>
  <si>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</si>
  <si>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</si>
  <si>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</si>
  <si>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</si>
  <si>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</si>
  <si>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</si>
  <si>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</si>
  <si>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</si>
  <si>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</si>
  <si>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</si>
  <si>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</si>
  <si>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</si>
  <si>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</si>
  <si>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</si>
  <si>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</si>
  <si>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</si>
  <si>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</si>
  <si>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</si>
  <si>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</si>
  <si>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</si>
  <si>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</si>
  <si>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</si>
  <si>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</si>
  <si>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</si>
  <si>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</si>
  <si>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</si>
  <si>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</si>
  <si>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</si>
  <si>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</si>
  <si>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</si>
  <si>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</si>
  <si>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</si>
  <si>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</si>
  <si>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</si>
  <si>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</si>
  <si>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</si>
  <si>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</si>
  <si>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</si>
  <si>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</si>
  <si>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</si>
  <si>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</si>
  <si>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</si>
  <si>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</si>
  <si>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</si>
  <si>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</si>
  <si>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</si>
  <si>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</si>
  <si>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</si>
  <si>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</si>
  <si>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</si>
  <si>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</si>
  <si>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</si>
  <si>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</si>
  <si>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</si>
  <si>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</si>
  <si>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</si>
  <si>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</si>
  <si>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</si>
  <si>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</si>
  <si>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</si>
  <si>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</si>
  <si>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</si>
  <si>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</si>
  <si>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</si>
  <si>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</si>
  <si>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</si>
  <si>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</si>
  <si>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</si>
  <si>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</si>
  <si>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</si>
  <si>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</si>
  <si>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</si>
  <si>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</si>
  <si>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</si>
  <si>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</si>
  <si>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</si>
  <si>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</si>
  <si>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</si>
  <si>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</si>
  <si>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</si>
  <si>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</si>
  <si>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</si>
  <si>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</si>
  <si>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</si>
  <si>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</si>
  <si>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</si>
  <si>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</si>
  <si>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</si>
  <si>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</si>
  <si>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</si>
  <si>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</si>
  <si>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</si>
  <si>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</si>
  <si>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</si>
  <si>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</si>
  <si>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</si>
  <si>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</si>
  <si>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</si>
  <si>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</si>
  <si>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</si>
  <si>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</si>
  <si>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</si>
  <si>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</si>
  <si>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</si>
  <si>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</si>
  <si>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</si>
  <si>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</si>
  <si>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</si>
  <si>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</si>
  <si>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</si>
  <si>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</si>
  <si>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</si>
  <si>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</si>
  <si>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</si>
  <si>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</si>
  <si>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</si>
  <si>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</si>
  <si>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</si>
  <si>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</si>
  <si>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</si>
  <si>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</si>
  <si>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</si>
  <si>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</si>
  <si>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</si>
  <si>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</si>
  <si>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</si>
  <si>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</si>
  <si>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</si>
  <si>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</si>
  <si>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</si>
  <si>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</si>
  <si>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</si>
  <si>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</si>
  <si>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</si>
  <si>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</si>
  <si>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</si>
  <si>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</si>
  <si>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</si>
  <si>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</si>
  <si>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</si>
  <si>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</si>
  <si>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</si>
  <si>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</si>
  <si>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</si>
  <si>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</si>
  <si>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</si>
  <si>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</si>
  <si>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</si>
  <si>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</si>
  <si>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</si>
  <si>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</si>
  <si>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</si>
  <si>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</si>
  <si>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</si>
  <si>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</si>
  <si>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</si>
  <si>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</si>
  <si>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</si>
  <si>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</si>
  <si>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</si>
  <si>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</si>
  <si>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</si>
  <si>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</si>
  <si>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</si>
  <si>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</si>
  <si>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</si>
  <si>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</si>
  <si>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</si>
  <si>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</si>
  <si>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171 - 25/01/2016</t>
  </si>
  <si>
    <t>CONTRATO 472 - 24/10/2016</t>
  </si>
  <si>
    <t>CONTRATO   563- 13/12/2016</t>
  </si>
  <si>
    <t xml:space="preserve">CONTRATO 355-21/09/2017 </t>
  </si>
  <si>
    <t>CONTRATO 359-28/09/2017</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</si>
  <si>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</si>
  <si>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</si>
  <si>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</si>
  <si>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</si>
  <si>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</si>
  <si>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</si>
  <si>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</si>
  <si>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</si>
  <si>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</si>
  <si>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</si>
  <si>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</si>
  <si>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</si>
  <si>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CONTRATO DE APORTE 151 - 23/01/2013</t>
  </si>
  <si>
    <t>BRINDAR ATENCION A LA PRIMERA INFANCIA, NIÑOS Y NIÑAS MENORES DE CINCON AÑOS, DE FAMILIAS EN SITUACION VULNERABLE A TRAVES DE LOS HOGARES COMUNITARIOS DE BIENESTAR EN LAS SIGUIENTES FORMAS DE ATENCION: FAMILIARES, MULTIPLES, GRUPALES, JARDIN, SOCIAL, EMPRESARIALES Y EN LA MODALIDAD FAMI, DE CONFORMIDAD CON LOS LINEAMIENTOS, ESTANDARES Y DIRECTRICES QUE EL ICBF EXPIDA PARA LAS MISMAS.</t>
  </si>
  <si>
    <t>CONTRATO 334 - 26/08/2013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</si>
  <si>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</si>
  <si>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CONTRATO 144 - 20/01/2014</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</si>
  <si>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</si>
  <si>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CONTRATO 384 - 17/12/2014</t>
  </si>
  <si>
    <t>ATENDER A NIÑO Y NIÑAS MENORES DE CINCO AÑOS O HASTA SU INGRESO AL GRADO DE TRANSICION, EN LOS SERVICIOS DE EDUCACION INICIAL CUIDADO, CON EL FIN DE PROMOVER EL DESARROLLO INTEGRAL DE LA PRIMERA INFANCIA CON CALIDAD, DE CONFORMIDAD CON LOS LINEAMIENTOS, LAS DIRECTRICES, Y PARAMETROS ESTABLECIDOS POR EL ICBF</t>
  </si>
  <si>
    <t>CONTRATO 373 - 16/12/2014</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</si>
  <si>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t>
  </si>
  <si>
    <t>CONTRATO 174 - 26/01/2015</t>
  </si>
  <si>
    <t>CONTRATO 169 - 25/01/2016</t>
  </si>
  <si>
    <t>CONTRATO 168 - 25/01/2016</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</si>
  <si>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</si>
  <si>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</si>
  <si>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580- 16/12/2016</t>
  </si>
  <si>
    <t>PRESTAR EL SERVICIO DE ATENCION A NIÑOS Y NIÑAS MENORES DE 5 AÑOS O HASTA SU INGRESO AL GRADO TRANSICION, CON EL FIN DE PROMOVER EL DESARROLLO INTEGRAL DE LA PRIMERA INFANCIA CON CALIDAD, DE CONFORMIDAD CON EL LINAMIENTO EL MANUAL EL MANUAL OPERATIVO Y LAS DIRECTRICES ESTABLECIDAS POR EL ICBF, EN EL MARCO DE LA POLITICA DE ESTADO PARA EL DESARROLLO INTEGRAL DE LA PRIMERA INFANCIA " DE CERO A SIEMPRE", EN EL SERVICIO CENTROS DE DESARROLLO INFANTIL.</t>
  </si>
  <si>
    <t>CONTRATO  562-13/12/2016</t>
  </si>
  <si>
    <t>PRESTAR EL SERVICIO DE ATENCION A NIÑOS Y NIÑAS MENORES DE 5 AÑOS O HASTA SU INGRESO AL GRADO TRANSICION,CON EL FIN DE PROMOVER EL DESARROLLO INTEGRAL DE LA PRIMERA INFANCIA CON CALIDAD, DE CONFORMIDAD CON EL LINEAMIENTO,EL MANUAL OPERATIVO Y LAS DIRECTRICES ESTABLECIDAS POR ELL ICBF, EN EL MARCO DE LA POLITICA DE ESTADO PARA EL DESARRROLLO INTEGRAL DE LA PRIMERA INANCIA "DE CERO A SIEMPRE" EN EL SERVICIO CENTROS DE DESARROLLO INFANTIL"</t>
  </si>
  <si>
    <t>CONTRATO 345-6/09/2017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</si>
  <si>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AGRUPADOS,EMPRESARIALES,JARDINES SOCIALES,FAMI Y HOGARES COMUNITARIOS INTEGRALES.</t>
  </si>
  <si>
    <t>CONTRATO 465 6/12/2017</t>
  </si>
  <si>
    <t>"PRESTAR EL SERVICIO DE EDUCACION INICIAL EN EL MARCO DE LA ATENCION INTEGRAL A NINOS MENORES DE 5 AÑOS O HASTA SU INGRESO AL GRADO DE TRANSICION DE COMFORMIDAD CON LOS MANUALES OPERATIVOS DE LA  MODALIDAD Y LAS DIRECTRICES ESTABLECIDAS POR EL ICBF, EN ARMONIA CON LA POLITICA DE ESTADO PARA EL DESARROLLO INTEGRAL DE LA PRIMERA INFANCIA " DE CERO A SIEMPRE" EN EL SERVICIO DESARROLLO INFANTIL EN MEDIO FAMILIAR".</t>
  </si>
  <si>
    <t>CONTRATO 466 16/12/2017</t>
  </si>
  <si>
    <t>CONTRATO 030 5/01/2018</t>
  </si>
  <si>
    <t xml:space="preserve">"PRESTAR EL SERVICIO DE EDUCACION INICIAL EN EL MARCO DE LA ATENCION INTEGRAL A NINOS Y NIÑAS MENORES DE 5 AÑOS O HASTA SU INGRESO AL GRADO DE TRANSICION DE CONFORMIDAD CON LOS MANUALES OPERATIVOS DE LA  MODALIDAD Y LAS DIRECTRICES ESTABLECIDAS POR EL ICBF, EN ARMONIA CON LA POLITICA DE ESTADO PARA EL DESARROLLO INTEGRAL DE LA PRIMERA INFANCIA " DE CERO A SIEMPRE" EN EL SERVICIO CENTROS DE DESARROLLO INFANTIL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</si>
  <si>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</si>
  <si>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203 27/07/2018</t>
  </si>
  <si>
    <t>CONTRATO 211 27/07/2018</t>
  </si>
  <si>
    <t>CONTRATO 207 27/07/2018</t>
  </si>
  <si>
    <t>"PRESTAR EL SERVICIO DE ATENCION INICIAL EN EL MARCO DE LA ATENCION INTEGRAL A MUJERES GESTANTES,  NIÑOS Y NIÑAS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</si>
  <si>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PRESTAR EL SERVICIO DE EDUCACION INICIAL EN EL MARCO DE ATENCION INTEGRAL A NIÑOS Y NIÑAS MENORES DE 5 AÑOS O HASTA SU INGRESO AL GRADO TRANSICION, DE CONFORMIDAD CON LOS MANUALES OPERATIVOS DE LA MODALIDAD Y LAS DIRECTRICES LAS DIRECTRICES ESTABLECIDAS POR EL ICBF, EN ARMONIA CON LA POLITICA DE ESTADO PARA EL DESARROLLO INTEGRAL DE LA PRIMERA INFANCIA " DE CERO A SIEMPRE", EN EL SERVICIO CENTROS DE DESARROLLO INFANTIL.</t>
  </si>
  <si>
    <t>PRESTAR EL SERVICIO DE ATENCION  A NIÑOS, NIÑAS Y MUJERES GESTANTES EN EL MARCO DE LA POLITICA DE ESTADO PARA ELK DESARROLLO INTEGRAL A LA PRIMERA INFANCIA DE CERO A SIEMPRE, DE CONFORMIDAD CON LAS DIRECTRICES LINEAMIENTOS Y PARAMETROS ESTABLECIDOS POR EL ICBF PARA LOS SERVICIOS HOGARES COMUNITARIOS DE BIENESTAR FAMILIARES Y FAMI .</t>
  </si>
  <si>
    <t>CONTRATO 346  15/12/2018</t>
  </si>
  <si>
    <t>PRESTAR LOS SERVICIOS HOGARES TRADICIONAL FAMILIAR DE  CONFORMIDAD CON LAS DIRECTRICES, LINEAMIENTOS Y PARAMETROS ESTABLECIDOS EN ARMONIA CON LA POLITICA DE ESTADO PARA EL DESARROLLO INTEGRAL A LA POLITICA DE ESTADO DE CERO A SIEMPRE.</t>
  </si>
  <si>
    <t>CONTRATO 425  01/11/2016</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</si>
  <si>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Y FAMI.</t>
  </si>
  <si>
    <t>CONTRATO 197  27/07/2018</t>
  </si>
  <si>
    <t>"PRESTAR EL SERVICIO DE EDUCACION INICIAL  EN EL MARCO DE LA ATENCION INTEGRAL A MUJERES GESTANTES NIÑOS Y NIÑAS MENORES DE 5 AÑOS, O HASTA SU INGRESO AL GRADO DE TRANSICION,DE COMFORMIDAD CON LOS MANUEALES OPERATIVOS DE LAS MODALIDADES Y LAS DIRECTRICES ESTABLECIDAS POR EL ICBF EN ARMONIA CON LA POLITOICA DE ESTADO PARA EL DESARROLLO INTEGRAL DE LA PRIMERA INFANCIA " DE CERO A SIEMPRE" EN EL SERVICIO DESARROLLO INFANTIL EN MEDIO FAMILIAR".</t>
  </si>
  <si>
    <t>CONTRATO 198 27/07/2018</t>
  </si>
  <si>
    <t>PRESTAR EL SERVICIO EDUCACION INICIAL EN EL MARCO DE LA ATENCION INTEGRAL A NIÑOS Y NIÑAS MENORES DE 5 AÑOS O HASTA SU INGRESO AL GRADO TRANSICION, , DE CONFORMIDAD CON EL LINAMIENTO EL MANUAL EL MANUAL OPERATIVO Y LAS DIRECTRICES ESTABLECIDAS POR EL ICBF, EN ARMONIA CON LA POLITICA DE ESTADO PARA EL DESARROLLO INTEGRAL DE LA PROIMERA INFANCIA " DE CERO A SIEMPRE", EN EL SERVICIO CENTROS DE DESARROLLO INFANTIL.</t>
  </si>
  <si>
    <t>CONTRATO 171 26/07/2018</t>
  </si>
  <si>
    <t>PRESTAR EL SERVICIO EDUCACION INICIAL EN EL MARCO DE LA ATENCION INTEGRAL A NIÑOS Y NIÑAS  Y A MUJERES GESTANTES , EN EL MARCO DE LA POLITICA DE ESTADO PARA EL DESARROLLO INTEGRAL A LA PRIMERA INFANCIA"DE CERO A SIEMPRE" , DE CONFORMIDAD CON LAS DIRECTRICES, LINEAMIENTOS Y PARAMETROS  ESTABLECIDOS POR EL ICBF,PARA LOS SERVICIOS: HOGARES COMUNITARIOS DE BIENESTAR FAMILIARES Y FAMI.</t>
  </si>
  <si>
    <t>CONTRATO 477 6/12/2017</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</si>
  <si>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</si>
  <si>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341 15/12/2018</t>
  </si>
  <si>
    <t xml:space="preserve">PRESTAR LOS SERVICIOS: HOGARES COMUNITARIOS DE BIENESTAR TRADICIONAL FAMILIAR, HCB FAMILIA MUJER E INGANCIA- FAMI DE CONFORMIDAD CON LAS DIRECTRICES, LINEAMIENTOS Y PARAMETROS ESTABLECIDOS POR EL ICBF, EN ARMONIA CON LA POLITICA DE ESTADO PAR EL DESARROLLO INTEGRAL A LA PRIMERA INFANCIA DE" CERO A SIEMPRE". </t>
  </si>
  <si>
    <t>MARIA NAYIBE FERIZ DE VEGA</t>
  </si>
  <si>
    <t>CALLE 4    10   11   PISO  3</t>
  </si>
  <si>
    <t>8641144   /  3208033640</t>
  </si>
  <si>
    <t>corporacionnsb2011@gmail.com / manafelo24@hotmail.com</t>
  </si>
  <si>
    <t>2021-41-20000086.0</t>
  </si>
  <si>
    <t>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</si>
</sst>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85"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2757</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667</v>
      </c>
      <c r="K20" s="137">
        <v>590533641</v>
      </c>
      <c r="L20" s="138">
        <v>44193</v>
      </c>
      <c r="M20" s="138">
        <v>44561</v>
      </c>
      <c r="N20" s="123">
        <f>+(M20-L20)/30</f>
        <v>12.266666666666667</v>
      </c>
      <c r="O20" s="126"/>
      <c r="U20" s="122"/>
      <c r="V20" s="102">
        <f ca="1">NOW()</f>
        <v>44193.838615046297</v>
      </c>
      <c r="W20" s="102">
        <f ca="1">NOW()</f>
        <v>44193.838615046297</v>
      </c>
    </row>
    <row r="21" spans="1:23" ht="30" customHeight="1" outlineLevel="1" x14ac:dyDescent="0.25">
      <c r="A21" s="9"/>
      <c r="B21" s="69"/>
      <c r="C21" s="5"/>
      <c r="D21" s="5"/>
      <c r="E21" s="5"/>
      <c r="F21" s="5"/>
      <c r="G21" s="5"/>
      <c r="H21" s="68"/>
      <c r="I21" s="135" t="s">
        <v>660</v>
      </c>
      <c r="J21" s="136" t="s">
        <v>664</v>
      </c>
      <c r="K21" s="137">
        <v>590533641</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2758</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2706</v>
      </c>
      <c r="E48" s="163">
        <v>41297</v>
      </c>
      <c r="F48" s="163">
        <v>41639</v>
      </c>
      <c r="G48" s="146">
        <f>IF(AND(E48&lt;&gt;"",F48&lt;&gt;""),((F48-E48)/30),"")</f>
        <v>11.4</v>
      </c>
      <c r="H48" s="164" t="s">
        <v>2707</v>
      </c>
      <c r="I48" s="112" t="s">
        <v>660</v>
      </c>
      <c r="J48" s="112" t="s">
        <v>682</v>
      </c>
      <c r="K48" s="114">
        <v>384261571</v>
      </c>
      <c r="L48" s="109" t="s">
        <v>1148</v>
      </c>
      <c r="M48" s="110">
        <v>1</v>
      </c>
      <c r="N48" s="109" t="s">
        <v>27</v>
      </c>
      <c r="O48" s="109" t="s">
        <v>1148</v>
      </c>
      <c r="P48" s="76"/>
    </row>
    <row r="49" spans="1:16" s="6" customFormat="1" ht="24.75" customHeight="1" x14ac:dyDescent="0.25">
      <c r="A49" s="131">
        <v>2</v>
      </c>
      <c r="B49" s="113" t="s">
        <v>2665</v>
      </c>
      <c r="C49" s="115" t="s">
        <v>31</v>
      </c>
      <c r="D49" s="112" t="s">
        <v>2708</v>
      </c>
      <c r="E49" s="163">
        <v>41516</v>
      </c>
      <c r="F49" s="163">
        <v>41988</v>
      </c>
      <c r="G49" s="146">
        <f t="shared" ref="G49:G50" si="2">IF(AND(E49&lt;&gt;"",F49&lt;&gt;""),((F49-E49)/30),"")</f>
        <v>15.733333333333333</v>
      </c>
      <c r="H49" s="164" t="s">
        <v>2709</v>
      </c>
      <c r="I49" s="112" t="s">
        <v>660</v>
      </c>
      <c r="J49" s="112" t="s">
        <v>682</v>
      </c>
      <c r="K49" s="114">
        <v>901043859</v>
      </c>
      <c r="L49" s="115" t="s">
        <v>1148</v>
      </c>
      <c r="M49" s="110">
        <v>1</v>
      </c>
      <c r="N49" s="115" t="s">
        <v>27</v>
      </c>
      <c r="O49" s="115" t="s">
        <v>1148</v>
      </c>
      <c r="P49" s="76"/>
    </row>
    <row r="50" spans="1:16" s="6" customFormat="1" ht="24.75" customHeight="1" x14ac:dyDescent="0.25">
      <c r="A50" s="131">
        <v>3</v>
      </c>
      <c r="B50" s="113" t="s">
        <v>2665</v>
      </c>
      <c r="C50" s="115" t="s">
        <v>31</v>
      </c>
      <c r="D50" s="112" t="s">
        <v>2708</v>
      </c>
      <c r="E50" s="163">
        <v>41516</v>
      </c>
      <c r="F50" s="163">
        <v>41988</v>
      </c>
      <c r="G50" s="146">
        <f t="shared" si="2"/>
        <v>15.733333333333333</v>
      </c>
      <c r="H50" s="164" t="s">
        <v>2709</v>
      </c>
      <c r="I50" s="112" t="s">
        <v>660</v>
      </c>
      <c r="J50" s="112" t="s">
        <v>341</v>
      </c>
      <c r="K50" s="114">
        <v>901043859</v>
      </c>
      <c r="L50" s="115" t="s">
        <v>1148</v>
      </c>
      <c r="M50" s="110">
        <v>1</v>
      </c>
      <c r="N50" s="115" t="s">
        <v>27</v>
      </c>
      <c r="O50" s="115" t="s">
        <v>1148</v>
      </c>
      <c r="P50" s="76"/>
    </row>
    <row r="51" spans="1:16" s="6" customFormat="1" ht="24.75" customHeight="1" outlineLevel="1" x14ac:dyDescent="0.25">
      <c r="A51" s="131">
        <v>4</v>
      </c>
      <c r="B51" s="113" t="s">
        <v>2665</v>
      </c>
      <c r="C51" s="115" t="s">
        <v>31</v>
      </c>
      <c r="D51" s="112" t="s">
        <v>2710</v>
      </c>
      <c r="E51" s="163">
        <v>41659</v>
      </c>
      <c r="F51" s="163">
        <v>42034</v>
      </c>
      <c r="G51" s="146">
        <f t="shared" ref="G51:G107" si="3">IF(AND(E51&lt;&gt;"",F51&lt;&gt;""),((F51-E51)/30),"")</f>
        <v>12.5</v>
      </c>
      <c r="H51" s="164" t="s">
        <v>2711</v>
      </c>
      <c r="I51" s="112" t="s">
        <v>660</v>
      </c>
      <c r="J51" s="112" t="s">
        <v>682</v>
      </c>
      <c r="K51" s="114">
        <v>477978684</v>
      </c>
      <c r="L51" s="115" t="s">
        <v>1148</v>
      </c>
      <c r="M51" s="110">
        <v>1</v>
      </c>
      <c r="N51" s="115" t="s">
        <v>27</v>
      </c>
      <c r="O51" s="115" t="s">
        <v>1148</v>
      </c>
      <c r="P51" s="76"/>
    </row>
    <row r="52" spans="1:16" s="7" customFormat="1" ht="24.75" customHeight="1" outlineLevel="1" x14ac:dyDescent="0.25">
      <c r="A52" s="132">
        <v>5</v>
      </c>
      <c r="B52" s="113" t="s">
        <v>2665</v>
      </c>
      <c r="C52" s="115" t="s">
        <v>31</v>
      </c>
      <c r="D52" s="112" t="s">
        <v>2712</v>
      </c>
      <c r="E52" s="163">
        <v>41990</v>
      </c>
      <c r="F52" s="163">
        <v>42369</v>
      </c>
      <c r="G52" s="146">
        <f t="shared" si="3"/>
        <v>12.633333333333333</v>
      </c>
      <c r="H52" s="164" t="s">
        <v>2713</v>
      </c>
      <c r="I52" s="112" t="s">
        <v>660</v>
      </c>
      <c r="J52" s="112" t="s">
        <v>341</v>
      </c>
      <c r="K52" s="114">
        <v>108829520</v>
      </c>
      <c r="L52" s="115" t="s">
        <v>1148</v>
      </c>
      <c r="M52" s="110">
        <v>1</v>
      </c>
      <c r="N52" s="115" t="s">
        <v>27</v>
      </c>
      <c r="O52" s="115" t="s">
        <v>1148</v>
      </c>
      <c r="P52" s="77"/>
    </row>
    <row r="53" spans="1:16" s="7" customFormat="1" ht="24.75" customHeight="1" outlineLevel="1" x14ac:dyDescent="0.25">
      <c r="A53" s="132">
        <v>6</v>
      </c>
      <c r="B53" s="113" t="s">
        <v>2665</v>
      </c>
      <c r="C53" s="115" t="s">
        <v>31</v>
      </c>
      <c r="D53" s="112" t="s">
        <v>2714</v>
      </c>
      <c r="E53" s="163">
        <v>41989</v>
      </c>
      <c r="F53" s="163">
        <v>42369</v>
      </c>
      <c r="G53" s="146">
        <f t="shared" si="3"/>
        <v>12.666666666666666</v>
      </c>
      <c r="H53" s="164" t="s">
        <v>2715</v>
      </c>
      <c r="I53" s="112" t="s">
        <v>660</v>
      </c>
      <c r="J53" s="112" t="s">
        <v>682</v>
      </c>
      <c r="K53" s="114">
        <v>986753936</v>
      </c>
      <c r="L53" s="115" t="s">
        <v>1148</v>
      </c>
      <c r="M53" s="110">
        <v>1</v>
      </c>
      <c r="N53" s="115" t="s">
        <v>27</v>
      </c>
      <c r="O53" s="115" t="s">
        <v>1148</v>
      </c>
      <c r="P53" s="77"/>
    </row>
    <row r="54" spans="1:16" s="7" customFormat="1" ht="24.75" customHeight="1" outlineLevel="1" x14ac:dyDescent="0.25">
      <c r="A54" s="132">
        <v>7</v>
      </c>
      <c r="B54" s="113" t="s">
        <v>2665</v>
      </c>
      <c r="C54" s="115" t="s">
        <v>31</v>
      </c>
      <c r="D54" s="112" t="s">
        <v>2716</v>
      </c>
      <c r="E54" s="163">
        <v>42033</v>
      </c>
      <c r="F54" s="163">
        <v>42369</v>
      </c>
      <c r="G54" s="146">
        <f t="shared" si="3"/>
        <v>11.2</v>
      </c>
      <c r="H54" s="164" t="s">
        <v>2711</v>
      </c>
      <c r="I54" s="112" t="s">
        <v>660</v>
      </c>
      <c r="J54" s="112" t="s">
        <v>682</v>
      </c>
      <c r="K54" s="114">
        <v>463335098</v>
      </c>
      <c r="L54" s="115" t="s">
        <v>1148</v>
      </c>
      <c r="M54" s="110">
        <v>1</v>
      </c>
      <c r="N54" s="115" t="s">
        <v>27</v>
      </c>
      <c r="O54" s="115" t="s">
        <v>1148</v>
      </c>
      <c r="P54" s="77"/>
    </row>
    <row r="55" spans="1:16" s="7" customFormat="1" ht="24.75" customHeight="1" outlineLevel="1" x14ac:dyDescent="0.25">
      <c r="A55" s="132">
        <v>8</v>
      </c>
      <c r="B55" s="113" t="s">
        <v>2665</v>
      </c>
      <c r="C55" s="115" t="s">
        <v>31</v>
      </c>
      <c r="D55" s="112" t="s">
        <v>2689</v>
      </c>
      <c r="E55" s="163">
        <v>42394</v>
      </c>
      <c r="F55" s="163">
        <v>42674</v>
      </c>
      <c r="G55" s="146">
        <f t="shared" si="3"/>
        <v>9.3333333333333339</v>
      </c>
      <c r="H55" s="164" t="s">
        <v>2711</v>
      </c>
      <c r="I55" s="112" t="s">
        <v>660</v>
      </c>
      <c r="J55" s="112" t="s">
        <v>682</v>
      </c>
      <c r="K55" s="114">
        <v>1932247250</v>
      </c>
      <c r="L55" s="115" t="s">
        <v>1148</v>
      </c>
      <c r="M55" s="110">
        <v>1</v>
      </c>
      <c r="N55" s="115" t="s">
        <v>27</v>
      </c>
      <c r="O55" s="115" t="s">
        <v>1148</v>
      </c>
      <c r="P55" s="77"/>
    </row>
    <row r="56" spans="1:16" s="7" customFormat="1" ht="24.75" customHeight="1" outlineLevel="1" x14ac:dyDescent="0.25">
      <c r="A56" s="132">
        <v>9</v>
      </c>
      <c r="B56" s="113" t="s">
        <v>2665</v>
      </c>
      <c r="C56" s="115" t="s">
        <v>31</v>
      </c>
      <c r="D56" s="112" t="s">
        <v>2689</v>
      </c>
      <c r="E56" s="163">
        <v>42394</v>
      </c>
      <c r="F56" s="163">
        <v>42674</v>
      </c>
      <c r="G56" s="146">
        <f t="shared" si="3"/>
        <v>9.3333333333333339</v>
      </c>
      <c r="H56" s="164" t="s">
        <v>2711</v>
      </c>
      <c r="I56" s="112" t="s">
        <v>660</v>
      </c>
      <c r="J56" s="112" t="s">
        <v>694</v>
      </c>
      <c r="K56" s="114">
        <v>1932247250</v>
      </c>
      <c r="L56" s="115" t="s">
        <v>1148</v>
      </c>
      <c r="M56" s="110">
        <v>1</v>
      </c>
      <c r="N56" s="115" t="s">
        <v>27</v>
      </c>
      <c r="O56" s="115" t="s">
        <v>1148</v>
      </c>
      <c r="P56" s="77"/>
    </row>
    <row r="57" spans="1:16" s="7" customFormat="1" ht="24.75" customHeight="1" outlineLevel="1" x14ac:dyDescent="0.25">
      <c r="A57" s="132">
        <v>10</v>
      </c>
      <c r="B57" s="113" t="s">
        <v>2665</v>
      </c>
      <c r="C57" s="115" t="s">
        <v>31</v>
      </c>
      <c r="D57" s="112" t="s">
        <v>2689</v>
      </c>
      <c r="E57" s="163">
        <v>42394</v>
      </c>
      <c r="F57" s="163">
        <v>42674</v>
      </c>
      <c r="G57" s="146">
        <f t="shared" si="3"/>
        <v>9.3333333333333339</v>
      </c>
      <c r="H57" s="164" t="s">
        <v>2711</v>
      </c>
      <c r="I57" s="112" t="s">
        <v>660</v>
      </c>
      <c r="J57" s="112" t="s">
        <v>675</v>
      </c>
      <c r="K57" s="114">
        <v>1932247250</v>
      </c>
      <c r="L57" s="115" t="s">
        <v>1148</v>
      </c>
      <c r="M57" s="110">
        <v>1</v>
      </c>
      <c r="N57" s="115" t="s">
        <v>27</v>
      </c>
      <c r="O57" s="115" t="s">
        <v>1148</v>
      </c>
      <c r="P57" s="77"/>
    </row>
    <row r="58" spans="1:16" s="7" customFormat="1" ht="24.75" customHeight="1" outlineLevel="1" x14ac:dyDescent="0.25">
      <c r="A58" s="132">
        <v>11</v>
      </c>
      <c r="B58" s="113" t="s">
        <v>2665</v>
      </c>
      <c r="C58" s="115" t="s">
        <v>31</v>
      </c>
      <c r="D58" s="112" t="s">
        <v>2717</v>
      </c>
      <c r="E58" s="163">
        <v>42394</v>
      </c>
      <c r="F58" s="163">
        <v>42719</v>
      </c>
      <c r="G58" s="146">
        <f t="shared" si="3"/>
        <v>10.833333333333334</v>
      </c>
      <c r="H58" s="164" t="s">
        <v>2715</v>
      </c>
      <c r="I58" s="112" t="s">
        <v>660</v>
      </c>
      <c r="J58" s="112" t="s">
        <v>682</v>
      </c>
      <c r="K58" s="114">
        <v>1668880131</v>
      </c>
      <c r="L58" s="115" t="s">
        <v>1148</v>
      </c>
      <c r="M58" s="110">
        <v>1</v>
      </c>
      <c r="N58" s="115" t="s">
        <v>27</v>
      </c>
      <c r="O58" s="115" t="s">
        <v>1148</v>
      </c>
      <c r="P58" s="77"/>
    </row>
    <row r="59" spans="1:16" s="7" customFormat="1" ht="24.75" customHeight="1" outlineLevel="1" x14ac:dyDescent="0.25">
      <c r="A59" s="132">
        <v>12</v>
      </c>
      <c r="B59" s="113" t="s">
        <v>2665</v>
      </c>
      <c r="C59" s="115" t="s">
        <v>31</v>
      </c>
      <c r="D59" s="112" t="s">
        <v>2717</v>
      </c>
      <c r="E59" s="163">
        <v>42394</v>
      </c>
      <c r="F59" s="163">
        <v>42719</v>
      </c>
      <c r="G59" s="146">
        <f t="shared" si="3"/>
        <v>10.833333333333334</v>
      </c>
      <c r="H59" s="164" t="s">
        <v>2715</v>
      </c>
      <c r="I59" s="112" t="s">
        <v>660</v>
      </c>
      <c r="J59" s="112" t="s">
        <v>675</v>
      </c>
      <c r="K59" s="114">
        <v>1668880131</v>
      </c>
      <c r="L59" s="115" t="s">
        <v>1148</v>
      </c>
      <c r="M59" s="110">
        <v>1</v>
      </c>
      <c r="N59" s="115" t="s">
        <v>27</v>
      </c>
      <c r="O59" s="115" t="s">
        <v>1148</v>
      </c>
      <c r="P59" s="77"/>
    </row>
    <row r="60" spans="1:16" s="7" customFormat="1" ht="24.75" customHeight="1" outlineLevel="1" x14ac:dyDescent="0.25">
      <c r="A60" s="132">
        <v>13</v>
      </c>
      <c r="B60" s="113" t="s">
        <v>2665</v>
      </c>
      <c r="C60" s="115" t="s">
        <v>31</v>
      </c>
      <c r="D60" s="112" t="s">
        <v>2718</v>
      </c>
      <c r="E60" s="163">
        <v>42394</v>
      </c>
      <c r="F60" s="163">
        <v>42719</v>
      </c>
      <c r="G60" s="146">
        <f t="shared" si="3"/>
        <v>10.833333333333334</v>
      </c>
      <c r="H60" s="164" t="s">
        <v>2719</v>
      </c>
      <c r="I60" s="112" t="s">
        <v>660</v>
      </c>
      <c r="J60" s="112" t="s">
        <v>682</v>
      </c>
      <c r="K60" s="114">
        <v>435768435</v>
      </c>
      <c r="L60" s="115" t="s">
        <v>1148</v>
      </c>
      <c r="M60" s="110">
        <v>1</v>
      </c>
      <c r="N60" s="115" t="s">
        <v>27</v>
      </c>
      <c r="O60" s="115" t="s">
        <v>1148</v>
      </c>
      <c r="P60" s="77"/>
    </row>
    <row r="61" spans="1:16" s="7" customFormat="1" ht="24.75" customHeight="1" outlineLevel="1" x14ac:dyDescent="0.25">
      <c r="A61" s="132">
        <v>14</v>
      </c>
      <c r="B61" s="113" t="s">
        <v>2665</v>
      </c>
      <c r="C61" s="115" t="s">
        <v>31</v>
      </c>
      <c r="D61" s="112" t="s">
        <v>2718</v>
      </c>
      <c r="E61" s="163">
        <v>42394</v>
      </c>
      <c r="F61" s="163">
        <v>42719</v>
      </c>
      <c r="G61" s="146">
        <f t="shared" si="3"/>
        <v>10.833333333333334</v>
      </c>
      <c r="H61" s="164" t="s">
        <v>2719</v>
      </c>
      <c r="I61" s="112" t="s">
        <v>660</v>
      </c>
      <c r="J61" s="112" t="s">
        <v>675</v>
      </c>
      <c r="K61" s="114">
        <v>435768435</v>
      </c>
      <c r="L61" s="115" t="s">
        <v>1148</v>
      </c>
      <c r="M61" s="110">
        <v>1</v>
      </c>
      <c r="N61" s="115" t="s">
        <v>27</v>
      </c>
      <c r="O61" s="115" t="s">
        <v>1148</v>
      </c>
      <c r="P61" s="77"/>
    </row>
    <row r="62" spans="1:16" s="7" customFormat="1" ht="24.75" customHeight="1" outlineLevel="1" x14ac:dyDescent="0.25">
      <c r="A62" s="132">
        <v>15</v>
      </c>
      <c r="B62" s="113" t="s">
        <v>2665</v>
      </c>
      <c r="C62" s="115" t="s">
        <v>31</v>
      </c>
      <c r="D62" s="112" t="s">
        <v>2690</v>
      </c>
      <c r="E62" s="163">
        <v>42675</v>
      </c>
      <c r="F62" s="163">
        <v>43312</v>
      </c>
      <c r="G62" s="146">
        <f t="shared" si="3"/>
        <v>21.233333333333334</v>
      </c>
      <c r="H62" s="164" t="s">
        <v>2720</v>
      </c>
      <c r="I62" s="112" t="s">
        <v>660</v>
      </c>
      <c r="J62" s="112" t="s">
        <v>682</v>
      </c>
      <c r="K62" s="114">
        <f>5995819248+123680573</f>
        <v>6119499821</v>
      </c>
      <c r="L62" s="115" t="s">
        <v>1148</v>
      </c>
      <c r="M62" s="110">
        <v>1</v>
      </c>
      <c r="N62" s="115" t="s">
        <v>27</v>
      </c>
      <c r="O62" s="115" t="s">
        <v>1148</v>
      </c>
      <c r="P62" s="77"/>
    </row>
    <row r="63" spans="1:16" s="7" customFormat="1" ht="24.75" customHeight="1" outlineLevel="1" x14ac:dyDescent="0.25">
      <c r="A63" s="132">
        <v>16</v>
      </c>
      <c r="B63" s="113" t="s">
        <v>2665</v>
      </c>
      <c r="C63" s="115" t="s">
        <v>31</v>
      </c>
      <c r="D63" s="112" t="s">
        <v>2690</v>
      </c>
      <c r="E63" s="163">
        <v>42675</v>
      </c>
      <c r="F63" s="163">
        <v>43312</v>
      </c>
      <c r="G63" s="146">
        <f t="shared" si="3"/>
        <v>21.233333333333334</v>
      </c>
      <c r="H63" s="164" t="s">
        <v>2720</v>
      </c>
      <c r="I63" s="112" t="s">
        <v>660</v>
      </c>
      <c r="J63" s="112" t="s">
        <v>662</v>
      </c>
      <c r="K63" s="114">
        <f>5995819248+123680573</f>
        <v>6119499821</v>
      </c>
      <c r="L63" s="115" t="s">
        <v>1148</v>
      </c>
      <c r="M63" s="110">
        <v>1</v>
      </c>
      <c r="N63" s="115" t="s">
        <v>27</v>
      </c>
      <c r="O63" s="115" t="s">
        <v>1148</v>
      </c>
      <c r="P63" s="77"/>
    </row>
    <row r="64" spans="1:16" s="7" customFormat="1" ht="24.75" customHeight="1" outlineLevel="1" x14ac:dyDescent="0.25">
      <c r="A64" s="132">
        <v>17</v>
      </c>
      <c r="B64" s="113" t="s">
        <v>2665</v>
      </c>
      <c r="C64" s="115" t="s">
        <v>31</v>
      </c>
      <c r="D64" s="112" t="s">
        <v>2690</v>
      </c>
      <c r="E64" s="163">
        <v>42675</v>
      </c>
      <c r="F64" s="163">
        <v>43312</v>
      </c>
      <c r="G64" s="146">
        <f t="shared" si="3"/>
        <v>21.233333333333334</v>
      </c>
      <c r="H64" s="164" t="s">
        <v>2720</v>
      </c>
      <c r="I64" s="112" t="s">
        <v>660</v>
      </c>
      <c r="J64" s="63" t="s">
        <v>694</v>
      </c>
      <c r="K64" s="114">
        <f>5995819248+123680573</f>
        <v>6119499821</v>
      </c>
      <c r="L64" s="115" t="s">
        <v>1148</v>
      </c>
      <c r="M64" s="110">
        <v>1</v>
      </c>
      <c r="N64" s="115" t="s">
        <v>27</v>
      </c>
      <c r="O64" s="115" t="s">
        <v>1148</v>
      </c>
      <c r="P64" s="77"/>
    </row>
    <row r="65" spans="1:16" s="7" customFormat="1" ht="24.75" customHeight="1" outlineLevel="1" x14ac:dyDescent="0.25">
      <c r="A65" s="132">
        <v>18</v>
      </c>
      <c r="B65" s="113" t="s">
        <v>2665</v>
      </c>
      <c r="C65" s="115" t="s">
        <v>31</v>
      </c>
      <c r="D65" s="112" t="s">
        <v>2721</v>
      </c>
      <c r="E65" s="163">
        <v>42720</v>
      </c>
      <c r="F65" s="163">
        <v>43084</v>
      </c>
      <c r="G65" s="146">
        <f t="shared" si="3"/>
        <v>12.133333333333333</v>
      </c>
      <c r="H65" s="164" t="s">
        <v>2722</v>
      </c>
      <c r="I65" s="112" t="s">
        <v>660</v>
      </c>
      <c r="J65" s="63" t="s">
        <v>683</v>
      </c>
      <c r="K65" s="114">
        <v>253498589</v>
      </c>
      <c r="L65" s="115" t="s">
        <v>1148</v>
      </c>
      <c r="M65" s="110">
        <v>1</v>
      </c>
      <c r="N65" s="115" t="s">
        <v>27</v>
      </c>
      <c r="O65" s="115" t="s">
        <v>1148</v>
      </c>
      <c r="P65" s="77"/>
    </row>
    <row r="66" spans="1:16" s="7" customFormat="1" ht="24.75" customHeight="1" outlineLevel="1" x14ac:dyDescent="0.25">
      <c r="A66" s="132">
        <v>19</v>
      </c>
      <c r="B66" s="113" t="s">
        <v>2665</v>
      </c>
      <c r="C66" s="115" t="s">
        <v>31</v>
      </c>
      <c r="D66" s="112" t="s">
        <v>2691</v>
      </c>
      <c r="E66" s="163">
        <v>42720</v>
      </c>
      <c r="F66" s="163">
        <v>43084</v>
      </c>
      <c r="G66" s="146">
        <f t="shared" si="3"/>
        <v>12.133333333333333</v>
      </c>
      <c r="H66" s="164" t="s">
        <v>2699</v>
      </c>
      <c r="I66" s="112" t="s">
        <v>660</v>
      </c>
      <c r="J66" s="112" t="s">
        <v>682</v>
      </c>
      <c r="K66" s="114">
        <v>2822603319</v>
      </c>
      <c r="L66" s="115" t="s">
        <v>1148</v>
      </c>
      <c r="M66" s="110">
        <v>1</v>
      </c>
      <c r="N66" s="115" t="s">
        <v>27</v>
      </c>
      <c r="O66" s="115" t="s">
        <v>1148</v>
      </c>
      <c r="P66" s="77"/>
    </row>
    <row r="67" spans="1:16" s="7" customFormat="1" ht="24.75" customHeight="1" outlineLevel="1" x14ac:dyDescent="0.25">
      <c r="A67" s="132">
        <v>20</v>
      </c>
      <c r="B67" s="113" t="s">
        <v>2665</v>
      </c>
      <c r="C67" s="115" t="s">
        <v>31</v>
      </c>
      <c r="D67" s="112" t="s">
        <v>2691</v>
      </c>
      <c r="E67" s="163">
        <v>42720</v>
      </c>
      <c r="F67" s="163">
        <v>43084</v>
      </c>
      <c r="G67" s="146">
        <f t="shared" si="3"/>
        <v>12.133333333333333</v>
      </c>
      <c r="H67" s="164" t="s">
        <v>2699</v>
      </c>
      <c r="I67" s="112" t="s">
        <v>660</v>
      </c>
      <c r="J67" s="112" t="s">
        <v>662</v>
      </c>
      <c r="K67" s="114">
        <v>2822603319</v>
      </c>
      <c r="L67" s="115" t="s">
        <v>1148</v>
      </c>
      <c r="M67" s="110">
        <v>1</v>
      </c>
      <c r="N67" s="115" t="s">
        <v>27</v>
      </c>
      <c r="O67" s="115" t="s">
        <v>1148</v>
      </c>
      <c r="P67" s="77"/>
    </row>
    <row r="68" spans="1:16" s="7" customFormat="1" ht="24.75" customHeight="1" outlineLevel="1" x14ac:dyDescent="0.25">
      <c r="A68" s="132">
        <v>21</v>
      </c>
      <c r="B68" s="113" t="s">
        <v>2665</v>
      </c>
      <c r="C68" s="115" t="s">
        <v>31</v>
      </c>
      <c r="D68" s="112" t="s">
        <v>2691</v>
      </c>
      <c r="E68" s="163">
        <v>42720</v>
      </c>
      <c r="F68" s="163">
        <v>43084</v>
      </c>
      <c r="G68" s="146">
        <f t="shared" si="3"/>
        <v>12.133333333333333</v>
      </c>
      <c r="H68" s="164" t="s">
        <v>2699</v>
      </c>
      <c r="I68" s="112" t="s">
        <v>660</v>
      </c>
      <c r="J68" s="112" t="s">
        <v>694</v>
      </c>
      <c r="K68" s="114">
        <v>2822603319</v>
      </c>
      <c r="L68" s="115" t="s">
        <v>1148</v>
      </c>
      <c r="M68" s="110">
        <v>1</v>
      </c>
      <c r="N68" s="115" t="s">
        <v>27</v>
      </c>
      <c r="O68" s="115" t="s">
        <v>1148</v>
      </c>
      <c r="P68" s="77"/>
    </row>
    <row r="69" spans="1:16" s="7" customFormat="1" ht="24.75" customHeight="1" outlineLevel="1" x14ac:dyDescent="0.25">
      <c r="A69" s="132">
        <v>22</v>
      </c>
      <c r="B69" s="113" t="s">
        <v>2665</v>
      </c>
      <c r="C69" s="115" t="s">
        <v>31</v>
      </c>
      <c r="D69" s="112" t="s">
        <v>2691</v>
      </c>
      <c r="E69" s="163">
        <v>42720</v>
      </c>
      <c r="F69" s="163">
        <v>43084</v>
      </c>
      <c r="G69" s="146">
        <f t="shared" si="3"/>
        <v>12.133333333333333</v>
      </c>
      <c r="H69" s="164" t="s">
        <v>2699</v>
      </c>
      <c r="I69" s="112" t="s">
        <v>660</v>
      </c>
      <c r="J69" s="112" t="s">
        <v>675</v>
      </c>
      <c r="K69" s="114">
        <v>2822603319</v>
      </c>
      <c r="L69" s="115" t="s">
        <v>1148</v>
      </c>
      <c r="M69" s="110">
        <v>1</v>
      </c>
      <c r="N69" s="115" t="s">
        <v>27</v>
      </c>
      <c r="O69" s="115" t="s">
        <v>1148</v>
      </c>
      <c r="P69" s="77"/>
    </row>
    <row r="70" spans="1:16" s="7" customFormat="1" ht="24.75" customHeight="1" outlineLevel="1" x14ac:dyDescent="0.25">
      <c r="A70" s="132">
        <v>23</v>
      </c>
      <c r="B70" s="113" t="s">
        <v>2665</v>
      </c>
      <c r="C70" s="115" t="s">
        <v>31</v>
      </c>
      <c r="D70" s="112" t="s">
        <v>2723</v>
      </c>
      <c r="E70" s="163">
        <v>42720</v>
      </c>
      <c r="F70" s="163">
        <v>43084</v>
      </c>
      <c r="G70" s="146">
        <f t="shared" si="3"/>
        <v>12.133333333333333</v>
      </c>
      <c r="H70" s="164" t="s">
        <v>2724</v>
      </c>
      <c r="I70" s="112" t="s">
        <v>660</v>
      </c>
      <c r="J70" s="112" t="s">
        <v>682</v>
      </c>
      <c r="K70" s="114">
        <v>614124076</v>
      </c>
      <c r="L70" s="115" t="s">
        <v>1148</v>
      </c>
      <c r="M70" s="110">
        <v>1</v>
      </c>
      <c r="N70" s="115" t="s">
        <v>27</v>
      </c>
      <c r="O70" s="115" t="s">
        <v>1148</v>
      </c>
      <c r="P70" s="77"/>
    </row>
    <row r="71" spans="1:16" s="7" customFormat="1" ht="24.75" customHeight="1" outlineLevel="1" x14ac:dyDescent="0.25">
      <c r="A71" s="132">
        <v>24</v>
      </c>
      <c r="B71" s="113" t="s">
        <v>2665</v>
      </c>
      <c r="C71" s="115" t="s">
        <v>31</v>
      </c>
      <c r="D71" s="112" t="s">
        <v>2723</v>
      </c>
      <c r="E71" s="163">
        <v>42720</v>
      </c>
      <c r="F71" s="163">
        <v>43084</v>
      </c>
      <c r="G71" s="146">
        <f t="shared" si="3"/>
        <v>12.133333333333333</v>
      </c>
      <c r="H71" s="164" t="s">
        <v>2724</v>
      </c>
      <c r="I71" s="112" t="s">
        <v>660</v>
      </c>
      <c r="J71" s="112" t="s">
        <v>694</v>
      </c>
      <c r="K71" s="114">
        <v>614124076</v>
      </c>
      <c r="L71" s="115" t="s">
        <v>1148</v>
      </c>
      <c r="M71" s="110">
        <v>1</v>
      </c>
      <c r="N71" s="115" t="s">
        <v>27</v>
      </c>
      <c r="O71" s="115" t="s">
        <v>1148</v>
      </c>
      <c r="P71" s="77"/>
    </row>
    <row r="72" spans="1:16" s="7" customFormat="1" ht="24.75" customHeight="1" outlineLevel="1" x14ac:dyDescent="0.25">
      <c r="A72" s="132">
        <v>25</v>
      </c>
      <c r="B72" s="113" t="s">
        <v>2665</v>
      </c>
      <c r="C72" s="115" t="s">
        <v>31</v>
      </c>
      <c r="D72" s="112" t="s">
        <v>2723</v>
      </c>
      <c r="E72" s="163">
        <v>42720</v>
      </c>
      <c r="F72" s="163">
        <v>43084</v>
      </c>
      <c r="G72" s="146">
        <f t="shared" si="3"/>
        <v>12.133333333333333</v>
      </c>
      <c r="H72" s="164" t="s">
        <v>2724</v>
      </c>
      <c r="I72" s="112" t="s">
        <v>660</v>
      </c>
      <c r="J72" s="112" t="s">
        <v>675</v>
      </c>
      <c r="K72" s="114">
        <v>614124076</v>
      </c>
      <c r="L72" s="115" t="s">
        <v>1148</v>
      </c>
      <c r="M72" s="110">
        <v>1</v>
      </c>
      <c r="N72" s="115" t="s">
        <v>27</v>
      </c>
      <c r="O72" s="115" t="s">
        <v>1148</v>
      </c>
      <c r="P72" s="77"/>
    </row>
    <row r="73" spans="1:16" s="7" customFormat="1" ht="24.75" customHeight="1" outlineLevel="1" x14ac:dyDescent="0.25">
      <c r="A73" s="132">
        <v>26</v>
      </c>
      <c r="B73" s="113" t="s">
        <v>2665</v>
      </c>
      <c r="C73" s="115" t="s">
        <v>31</v>
      </c>
      <c r="D73" s="112" t="s">
        <v>2692</v>
      </c>
      <c r="E73" s="163">
        <v>42999</v>
      </c>
      <c r="F73" s="163">
        <v>43084</v>
      </c>
      <c r="G73" s="146">
        <f t="shared" si="3"/>
        <v>2.8333333333333335</v>
      </c>
      <c r="H73" s="164" t="s">
        <v>2700</v>
      </c>
      <c r="I73" s="112" t="s">
        <v>660</v>
      </c>
      <c r="J73" s="112" t="s">
        <v>662</v>
      </c>
      <c r="K73" s="114">
        <v>225644158</v>
      </c>
      <c r="L73" s="115" t="s">
        <v>1148</v>
      </c>
      <c r="M73" s="110">
        <v>1</v>
      </c>
      <c r="N73" s="115" t="s">
        <v>27</v>
      </c>
      <c r="O73" s="115" t="s">
        <v>1148</v>
      </c>
      <c r="P73" s="77"/>
    </row>
    <row r="74" spans="1:16" s="7" customFormat="1" ht="24.75" customHeight="1" outlineLevel="1" x14ac:dyDescent="0.25">
      <c r="A74" s="132">
        <v>27</v>
      </c>
      <c r="B74" s="113" t="s">
        <v>2665</v>
      </c>
      <c r="C74" s="115" t="s">
        <v>31</v>
      </c>
      <c r="D74" s="112" t="s">
        <v>2693</v>
      </c>
      <c r="E74" s="163">
        <v>43006</v>
      </c>
      <c r="F74" s="163">
        <v>43084</v>
      </c>
      <c r="G74" s="146">
        <f t="shared" si="3"/>
        <v>2.6</v>
      </c>
      <c r="H74" s="164" t="s">
        <v>2700</v>
      </c>
      <c r="I74" s="112" t="s">
        <v>660</v>
      </c>
      <c r="J74" s="112" t="s">
        <v>675</v>
      </c>
      <c r="K74" s="114">
        <v>358403585</v>
      </c>
      <c r="L74" s="115" t="s">
        <v>1148</v>
      </c>
      <c r="M74" s="110">
        <v>1</v>
      </c>
      <c r="N74" s="115" t="s">
        <v>27</v>
      </c>
      <c r="O74" s="115" t="s">
        <v>1148</v>
      </c>
      <c r="P74" s="77"/>
    </row>
    <row r="75" spans="1:16" s="7" customFormat="1" ht="24.75" customHeight="1" outlineLevel="1" x14ac:dyDescent="0.25">
      <c r="A75" s="132">
        <v>28</v>
      </c>
      <c r="B75" s="113" t="s">
        <v>2665</v>
      </c>
      <c r="C75" s="115" t="s">
        <v>31</v>
      </c>
      <c r="D75" s="112" t="s">
        <v>2694</v>
      </c>
      <c r="E75" s="163">
        <v>42998</v>
      </c>
      <c r="F75" s="163">
        <v>43084</v>
      </c>
      <c r="G75" s="146">
        <f t="shared" si="3"/>
        <v>2.8666666666666667</v>
      </c>
      <c r="H75" s="164" t="s">
        <v>2701</v>
      </c>
      <c r="I75" s="112" t="s">
        <v>660</v>
      </c>
      <c r="J75" s="112" t="s">
        <v>662</v>
      </c>
      <c r="K75" s="114">
        <v>664974526</v>
      </c>
      <c r="L75" s="115" t="s">
        <v>1148</v>
      </c>
      <c r="M75" s="110">
        <v>1</v>
      </c>
      <c r="N75" s="115" t="s">
        <v>27</v>
      </c>
      <c r="O75" s="115" t="s">
        <v>1148</v>
      </c>
      <c r="P75" s="77"/>
    </row>
    <row r="76" spans="1:16" s="7" customFormat="1" ht="24.75" customHeight="1" outlineLevel="1" x14ac:dyDescent="0.25">
      <c r="A76" s="132">
        <v>29</v>
      </c>
      <c r="B76" s="113" t="s">
        <v>2665</v>
      </c>
      <c r="C76" s="115" t="s">
        <v>31</v>
      </c>
      <c r="D76" s="112" t="s">
        <v>2694</v>
      </c>
      <c r="E76" s="163">
        <v>42998</v>
      </c>
      <c r="F76" s="163">
        <v>43084</v>
      </c>
      <c r="G76" s="146">
        <f t="shared" si="3"/>
        <v>2.8666666666666667</v>
      </c>
      <c r="H76" s="164" t="s">
        <v>2701</v>
      </c>
      <c r="I76" s="112" t="s">
        <v>660</v>
      </c>
      <c r="J76" s="112" t="s">
        <v>682</v>
      </c>
      <c r="K76" s="114">
        <v>664974526</v>
      </c>
      <c r="L76" s="115" t="s">
        <v>1148</v>
      </c>
      <c r="M76" s="110">
        <v>1</v>
      </c>
      <c r="N76" s="115" t="s">
        <v>27</v>
      </c>
      <c r="O76" s="115" t="s">
        <v>1148</v>
      </c>
      <c r="P76" s="77"/>
    </row>
    <row r="77" spans="1:16" s="7" customFormat="1" ht="24.75" customHeight="1" outlineLevel="1" x14ac:dyDescent="0.25">
      <c r="A77" s="132">
        <v>30</v>
      </c>
      <c r="B77" s="113" t="s">
        <v>2665</v>
      </c>
      <c r="C77" s="115" t="s">
        <v>31</v>
      </c>
      <c r="D77" s="112" t="s">
        <v>2725</v>
      </c>
      <c r="E77" s="163">
        <v>42984</v>
      </c>
      <c r="F77" s="163">
        <v>43100</v>
      </c>
      <c r="G77" s="146">
        <f t="shared" si="3"/>
        <v>3.8666666666666667</v>
      </c>
      <c r="H77" s="164" t="s">
        <v>2726</v>
      </c>
      <c r="I77" s="112" t="s">
        <v>660</v>
      </c>
      <c r="J77" s="63" t="s">
        <v>683</v>
      </c>
      <c r="K77" s="114">
        <v>208730538</v>
      </c>
      <c r="L77" s="115" t="s">
        <v>1148</v>
      </c>
      <c r="M77" s="110">
        <v>1</v>
      </c>
      <c r="N77" s="115" t="s">
        <v>27</v>
      </c>
      <c r="O77" s="115" t="s">
        <v>1148</v>
      </c>
      <c r="P77" s="77"/>
    </row>
    <row r="78" spans="1:16" s="7" customFormat="1" ht="24.75" customHeight="1" outlineLevel="1" x14ac:dyDescent="0.25">
      <c r="A78" s="132">
        <v>31</v>
      </c>
      <c r="B78" s="113" t="s">
        <v>2665</v>
      </c>
      <c r="C78" s="115" t="s">
        <v>31</v>
      </c>
      <c r="D78" s="112" t="s">
        <v>2727</v>
      </c>
      <c r="E78" s="163">
        <v>43075</v>
      </c>
      <c r="F78" s="163">
        <v>43312</v>
      </c>
      <c r="G78" s="146">
        <f t="shared" si="3"/>
        <v>7.9</v>
      </c>
      <c r="H78" s="164" t="s">
        <v>2728</v>
      </c>
      <c r="I78" s="112" t="s">
        <v>660</v>
      </c>
      <c r="J78" s="112" t="s">
        <v>683</v>
      </c>
      <c r="K78" s="114">
        <v>388809383</v>
      </c>
      <c r="L78" s="115" t="s">
        <v>1148</v>
      </c>
      <c r="M78" s="110">
        <v>1</v>
      </c>
      <c r="N78" s="115" t="s">
        <v>27</v>
      </c>
      <c r="O78" s="115" t="s">
        <v>1148</v>
      </c>
      <c r="P78" s="77"/>
    </row>
    <row r="79" spans="1:16" s="7" customFormat="1" ht="24.75" customHeight="1" outlineLevel="1" x14ac:dyDescent="0.25">
      <c r="A79" s="132">
        <v>32</v>
      </c>
      <c r="B79" s="113" t="s">
        <v>2665</v>
      </c>
      <c r="C79" s="115" t="s">
        <v>31</v>
      </c>
      <c r="D79" s="112" t="s">
        <v>2729</v>
      </c>
      <c r="E79" s="163">
        <v>43085</v>
      </c>
      <c r="F79" s="163">
        <v>43312</v>
      </c>
      <c r="G79" s="146">
        <f t="shared" si="3"/>
        <v>7.5666666666666664</v>
      </c>
      <c r="H79" s="164" t="s">
        <v>2731</v>
      </c>
      <c r="I79" s="112" t="s">
        <v>660</v>
      </c>
      <c r="J79" s="112" t="s">
        <v>683</v>
      </c>
      <c r="K79" s="114">
        <v>155309966</v>
      </c>
      <c r="L79" s="115" t="s">
        <v>1148</v>
      </c>
      <c r="M79" s="110">
        <v>1</v>
      </c>
      <c r="N79" s="115" t="s">
        <v>27</v>
      </c>
      <c r="O79" s="115" t="s">
        <v>1148</v>
      </c>
      <c r="P79" s="77"/>
    </row>
    <row r="80" spans="1:16" s="7" customFormat="1" ht="24.75" customHeight="1" outlineLevel="1" x14ac:dyDescent="0.25">
      <c r="A80" s="132">
        <v>33</v>
      </c>
      <c r="B80" s="113" t="s">
        <v>2665</v>
      </c>
      <c r="C80" s="115" t="s">
        <v>31</v>
      </c>
      <c r="D80" s="112" t="s">
        <v>2730</v>
      </c>
      <c r="E80" s="163">
        <v>43105</v>
      </c>
      <c r="F80" s="163">
        <v>43312</v>
      </c>
      <c r="G80" s="146">
        <f t="shared" si="3"/>
        <v>6.9</v>
      </c>
      <c r="H80" s="164" t="s">
        <v>2732</v>
      </c>
      <c r="I80" s="112" t="s">
        <v>660</v>
      </c>
      <c r="J80" s="112" t="s">
        <v>683</v>
      </c>
      <c r="K80" s="114">
        <v>317839783</v>
      </c>
      <c r="L80" s="115" t="s">
        <v>1148</v>
      </c>
      <c r="M80" s="110">
        <v>1</v>
      </c>
      <c r="N80" s="115" t="s">
        <v>27</v>
      </c>
      <c r="O80" s="115" t="s">
        <v>1148</v>
      </c>
      <c r="P80" s="77"/>
    </row>
    <row r="81" spans="1:16" s="7" customFormat="1" ht="24.75" customHeight="1" outlineLevel="1" x14ac:dyDescent="0.25">
      <c r="A81" s="132">
        <v>34</v>
      </c>
      <c r="B81" s="113" t="s">
        <v>2665</v>
      </c>
      <c r="C81" s="115" t="s">
        <v>31</v>
      </c>
      <c r="D81" s="112" t="s">
        <v>2733</v>
      </c>
      <c r="E81" s="163">
        <v>43313</v>
      </c>
      <c r="F81" s="163">
        <v>43403</v>
      </c>
      <c r="G81" s="146">
        <f t="shared" si="3"/>
        <v>3</v>
      </c>
      <c r="H81" s="164" t="s">
        <v>2736</v>
      </c>
      <c r="I81" s="112" t="s">
        <v>660</v>
      </c>
      <c r="J81" s="112" t="s">
        <v>683</v>
      </c>
      <c r="K81" s="114">
        <v>255709529</v>
      </c>
      <c r="L81" s="115" t="s">
        <v>1148</v>
      </c>
      <c r="M81" s="110">
        <v>1</v>
      </c>
      <c r="N81" s="115" t="s">
        <v>27</v>
      </c>
      <c r="O81" s="115" t="s">
        <v>1148</v>
      </c>
      <c r="P81" s="77"/>
    </row>
    <row r="82" spans="1:16" s="7" customFormat="1" ht="24.75" customHeight="1" outlineLevel="1" x14ac:dyDescent="0.25">
      <c r="A82" s="132">
        <v>35</v>
      </c>
      <c r="B82" s="113" t="s">
        <v>2665</v>
      </c>
      <c r="C82" s="115" t="s">
        <v>31</v>
      </c>
      <c r="D82" s="112" t="s">
        <v>2734</v>
      </c>
      <c r="E82" s="163">
        <v>43313</v>
      </c>
      <c r="F82" s="163">
        <v>43434</v>
      </c>
      <c r="G82" s="146">
        <f t="shared" si="3"/>
        <v>4.0333333333333332</v>
      </c>
      <c r="H82" s="164" t="s">
        <v>2737</v>
      </c>
      <c r="I82" s="112" t="s">
        <v>660</v>
      </c>
      <c r="J82" s="112" t="s">
        <v>683</v>
      </c>
      <c r="K82" s="114">
        <v>96927470</v>
      </c>
      <c r="L82" s="115" t="s">
        <v>1148</v>
      </c>
      <c r="M82" s="110">
        <v>1</v>
      </c>
      <c r="N82" s="115" t="s">
        <v>27</v>
      </c>
      <c r="O82" s="115" t="s">
        <v>1148</v>
      </c>
      <c r="P82" s="77"/>
    </row>
    <row r="83" spans="1:16" s="7" customFormat="1" ht="24.75" customHeight="1" outlineLevel="1" x14ac:dyDescent="0.25">
      <c r="A83" s="132">
        <v>36</v>
      </c>
      <c r="B83" s="113" t="s">
        <v>2665</v>
      </c>
      <c r="C83" s="115" t="s">
        <v>31</v>
      </c>
      <c r="D83" s="112" t="s">
        <v>2735</v>
      </c>
      <c r="E83" s="163">
        <v>43308</v>
      </c>
      <c r="F83" s="163">
        <v>43449</v>
      </c>
      <c r="G83" s="146">
        <f t="shared" si="3"/>
        <v>4.7</v>
      </c>
      <c r="H83" s="164" t="s">
        <v>2738</v>
      </c>
      <c r="I83" s="112" t="s">
        <v>660</v>
      </c>
      <c r="J83" s="112" t="s">
        <v>683</v>
      </c>
      <c r="K83" s="114">
        <v>216090709</v>
      </c>
      <c r="L83" s="115" t="s">
        <v>1148</v>
      </c>
      <c r="M83" s="110">
        <v>1</v>
      </c>
      <c r="N83" s="115" t="s">
        <v>27</v>
      </c>
      <c r="O83" s="115" t="s">
        <v>1148</v>
      </c>
      <c r="P83" s="77"/>
    </row>
    <row r="84" spans="1:16" s="7" customFormat="1" ht="24.75" customHeight="1" outlineLevel="1" x14ac:dyDescent="0.25">
      <c r="A84" s="132">
        <v>37</v>
      </c>
      <c r="B84" s="113" t="s">
        <v>2665</v>
      </c>
      <c r="C84" s="115" t="s">
        <v>31</v>
      </c>
      <c r="D84" s="112" t="s">
        <v>2739</v>
      </c>
      <c r="E84" s="163">
        <v>43449</v>
      </c>
      <c r="F84" s="163">
        <v>43799</v>
      </c>
      <c r="G84" s="146">
        <f t="shared" si="3"/>
        <v>11.666666666666666</v>
      </c>
      <c r="H84" s="164" t="s">
        <v>2740</v>
      </c>
      <c r="I84" s="112" t="s">
        <v>660</v>
      </c>
      <c r="J84" s="112" t="s">
        <v>683</v>
      </c>
      <c r="K84" s="114">
        <v>720235597</v>
      </c>
      <c r="L84" s="115" t="s">
        <v>1148</v>
      </c>
      <c r="M84" s="110">
        <v>1</v>
      </c>
      <c r="N84" s="115" t="s">
        <v>27</v>
      </c>
      <c r="O84" s="115" t="s">
        <v>1148</v>
      </c>
      <c r="P84" s="77"/>
    </row>
    <row r="85" spans="1:16" s="7" customFormat="1" ht="24.75" customHeight="1" outlineLevel="1" x14ac:dyDescent="0.25">
      <c r="A85" s="132">
        <v>38</v>
      </c>
      <c r="B85" s="113" t="s">
        <v>2665</v>
      </c>
      <c r="C85" s="115" t="s">
        <v>31</v>
      </c>
      <c r="D85" s="112" t="s">
        <v>2741</v>
      </c>
      <c r="E85" s="163">
        <v>42675</v>
      </c>
      <c r="F85" s="163">
        <v>43312</v>
      </c>
      <c r="G85" s="146">
        <f t="shared" si="3"/>
        <v>21.233333333333334</v>
      </c>
      <c r="H85" s="164" t="s">
        <v>2742</v>
      </c>
      <c r="I85" s="112" t="s">
        <v>660</v>
      </c>
      <c r="J85" s="63" t="s">
        <v>674</v>
      </c>
      <c r="K85" s="114">
        <v>320118326</v>
      </c>
      <c r="L85" s="115" t="s">
        <v>1148</v>
      </c>
      <c r="M85" s="110">
        <v>1</v>
      </c>
      <c r="N85" s="115" t="s">
        <v>27</v>
      </c>
      <c r="O85" s="115" t="s">
        <v>1148</v>
      </c>
      <c r="P85" s="77"/>
    </row>
    <row r="86" spans="1:16" s="7" customFormat="1" ht="24.75" customHeight="1" outlineLevel="1" x14ac:dyDescent="0.25">
      <c r="A86" s="132">
        <v>39</v>
      </c>
      <c r="B86" s="113" t="s">
        <v>2665</v>
      </c>
      <c r="C86" s="115" t="s">
        <v>31</v>
      </c>
      <c r="D86" s="112" t="s">
        <v>2743</v>
      </c>
      <c r="E86" s="163">
        <v>43313</v>
      </c>
      <c r="F86" s="163">
        <v>43434</v>
      </c>
      <c r="G86" s="146">
        <f t="shared" si="3"/>
        <v>4.0333333333333332</v>
      </c>
      <c r="H86" s="164" t="s">
        <v>2744</v>
      </c>
      <c r="I86" s="112" t="s">
        <v>660</v>
      </c>
      <c r="J86" s="63" t="s">
        <v>669</v>
      </c>
      <c r="K86" s="114">
        <v>210000136</v>
      </c>
      <c r="L86" s="115" t="s">
        <v>1148</v>
      </c>
      <c r="M86" s="110">
        <v>1</v>
      </c>
      <c r="N86" s="115" t="s">
        <v>27</v>
      </c>
      <c r="O86" s="115" t="s">
        <v>1148</v>
      </c>
      <c r="P86" s="77"/>
    </row>
    <row r="87" spans="1:16" s="7" customFormat="1" ht="24.75" customHeight="1" outlineLevel="1" x14ac:dyDescent="0.25">
      <c r="A87" s="132">
        <v>40</v>
      </c>
      <c r="B87" s="113" t="s">
        <v>2665</v>
      </c>
      <c r="C87" s="115" t="s">
        <v>31</v>
      </c>
      <c r="D87" s="112" t="s">
        <v>2743</v>
      </c>
      <c r="E87" s="163">
        <v>43313</v>
      </c>
      <c r="F87" s="163">
        <v>43434</v>
      </c>
      <c r="G87" s="146">
        <f t="shared" si="3"/>
        <v>4.0333333333333332</v>
      </c>
      <c r="H87" s="164" t="s">
        <v>2744</v>
      </c>
      <c r="I87" s="112" t="s">
        <v>660</v>
      </c>
      <c r="J87" s="63" t="s">
        <v>685</v>
      </c>
      <c r="K87" s="114">
        <v>210000136</v>
      </c>
      <c r="L87" s="115" t="s">
        <v>1148</v>
      </c>
      <c r="M87" s="110">
        <v>1</v>
      </c>
      <c r="N87" s="115" t="s">
        <v>27</v>
      </c>
      <c r="O87" s="115" t="s">
        <v>1148</v>
      </c>
      <c r="P87" s="77"/>
    </row>
    <row r="88" spans="1:16" s="7" customFormat="1" ht="24.75" customHeight="1" outlineLevel="1" x14ac:dyDescent="0.25">
      <c r="A88" s="132">
        <v>41</v>
      </c>
      <c r="B88" s="113" t="s">
        <v>2665</v>
      </c>
      <c r="C88" s="115" t="s">
        <v>31</v>
      </c>
      <c r="D88" s="112" t="s">
        <v>2745</v>
      </c>
      <c r="E88" s="163">
        <v>43313</v>
      </c>
      <c r="F88" s="163">
        <v>43439</v>
      </c>
      <c r="G88" s="146">
        <f t="shared" si="3"/>
        <v>4.2</v>
      </c>
      <c r="H88" s="164" t="s">
        <v>2746</v>
      </c>
      <c r="I88" s="112" t="s">
        <v>660</v>
      </c>
      <c r="J88" s="112" t="s">
        <v>669</v>
      </c>
      <c r="K88" s="114">
        <v>186268142</v>
      </c>
      <c r="L88" s="115" t="s">
        <v>1148</v>
      </c>
      <c r="M88" s="110">
        <v>1</v>
      </c>
      <c r="N88" s="115" t="s">
        <v>27</v>
      </c>
      <c r="O88" s="115" t="s">
        <v>1148</v>
      </c>
      <c r="P88" s="77"/>
    </row>
    <row r="89" spans="1:16" s="7" customFormat="1" ht="24.75" customHeight="1" outlineLevel="1" x14ac:dyDescent="0.25">
      <c r="A89" s="132">
        <v>42</v>
      </c>
      <c r="B89" s="113" t="s">
        <v>2665</v>
      </c>
      <c r="C89" s="115" t="s">
        <v>31</v>
      </c>
      <c r="D89" s="112" t="s">
        <v>2745</v>
      </c>
      <c r="E89" s="163">
        <v>43313</v>
      </c>
      <c r="F89" s="163">
        <v>43439</v>
      </c>
      <c r="G89" s="146">
        <f t="shared" si="3"/>
        <v>4.2</v>
      </c>
      <c r="H89" s="164" t="s">
        <v>2746</v>
      </c>
      <c r="I89" s="112" t="s">
        <v>660</v>
      </c>
      <c r="J89" s="112" t="s">
        <v>674</v>
      </c>
      <c r="K89" s="114">
        <v>186268142</v>
      </c>
      <c r="L89" s="115" t="s">
        <v>1148</v>
      </c>
      <c r="M89" s="110">
        <v>1</v>
      </c>
      <c r="N89" s="115" t="s">
        <v>27</v>
      </c>
      <c r="O89" s="115" t="s">
        <v>1148</v>
      </c>
      <c r="P89" s="77"/>
    </row>
    <row r="90" spans="1:16" s="7" customFormat="1" ht="24.75" customHeight="1" outlineLevel="1" x14ac:dyDescent="0.25">
      <c r="A90" s="132">
        <v>43</v>
      </c>
      <c r="B90" s="113" t="s">
        <v>2665</v>
      </c>
      <c r="C90" s="115" t="s">
        <v>31</v>
      </c>
      <c r="D90" s="112" t="s">
        <v>2747</v>
      </c>
      <c r="E90" s="163">
        <v>43313</v>
      </c>
      <c r="F90" s="163">
        <v>43449</v>
      </c>
      <c r="G90" s="146">
        <f t="shared" si="3"/>
        <v>4.5333333333333332</v>
      </c>
      <c r="H90" s="164" t="s">
        <v>2748</v>
      </c>
      <c r="I90" s="112" t="s">
        <v>660</v>
      </c>
      <c r="J90" s="112" t="s">
        <v>669</v>
      </c>
      <c r="K90" s="114">
        <v>920758115</v>
      </c>
      <c r="L90" s="115" t="s">
        <v>1148</v>
      </c>
      <c r="M90" s="110">
        <v>1</v>
      </c>
      <c r="N90" s="115" t="s">
        <v>27</v>
      </c>
      <c r="O90" s="115" t="s">
        <v>1148</v>
      </c>
      <c r="P90" s="77"/>
    </row>
    <row r="91" spans="1:16" s="7" customFormat="1" ht="24.75" customHeight="1" outlineLevel="1" x14ac:dyDescent="0.25">
      <c r="A91" s="131">
        <v>44</v>
      </c>
      <c r="B91" s="113" t="s">
        <v>2665</v>
      </c>
      <c r="C91" s="115" t="s">
        <v>31</v>
      </c>
      <c r="D91" s="112" t="s">
        <v>2747</v>
      </c>
      <c r="E91" s="163">
        <v>43313</v>
      </c>
      <c r="F91" s="163">
        <v>43449</v>
      </c>
      <c r="G91" s="146">
        <f t="shared" si="3"/>
        <v>4.5333333333333332</v>
      </c>
      <c r="H91" s="164" t="s">
        <v>2748</v>
      </c>
      <c r="I91" s="112" t="s">
        <v>660</v>
      </c>
      <c r="J91" s="112" t="s">
        <v>674</v>
      </c>
      <c r="K91" s="114">
        <v>920758115</v>
      </c>
      <c r="L91" s="115" t="s">
        <v>1148</v>
      </c>
      <c r="M91" s="110">
        <v>1</v>
      </c>
      <c r="N91" s="115" t="s">
        <v>27</v>
      </c>
      <c r="O91" s="115" t="s">
        <v>1148</v>
      </c>
      <c r="P91" s="77"/>
    </row>
    <row r="92" spans="1:16" s="7" customFormat="1" ht="24.75" customHeight="1" outlineLevel="1" x14ac:dyDescent="0.25">
      <c r="A92" s="131">
        <v>45</v>
      </c>
      <c r="B92" s="113" t="s">
        <v>2665</v>
      </c>
      <c r="C92" s="115" t="s">
        <v>31</v>
      </c>
      <c r="D92" s="112" t="s">
        <v>2749</v>
      </c>
      <c r="E92" s="163">
        <v>43085</v>
      </c>
      <c r="F92" s="163">
        <v>43312</v>
      </c>
      <c r="G92" s="146">
        <f t="shared" si="3"/>
        <v>7.5666666666666664</v>
      </c>
      <c r="H92" s="164" t="s">
        <v>2750</v>
      </c>
      <c r="I92" s="112" t="s">
        <v>660</v>
      </c>
      <c r="J92" s="112" t="s">
        <v>674</v>
      </c>
      <c r="K92" s="114">
        <v>222337647</v>
      </c>
      <c r="L92" s="115" t="s">
        <v>1148</v>
      </c>
      <c r="M92" s="110">
        <v>1</v>
      </c>
      <c r="N92" s="115" t="s">
        <v>27</v>
      </c>
      <c r="O92" s="115" t="s">
        <v>1148</v>
      </c>
      <c r="P92" s="77"/>
    </row>
    <row r="93" spans="1:16" s="7" customFormat="1" ht="24.75" customHeight="1" outlineLevel="1" x14ac:dyDescent="0.25">
      <c r="A93" s="131">
        <v>46</v>
      </c>
      <c r="B93" s="113" t="s">
        <v>2665</v>
      </c>
      <c r="C93" s="115" t="s">
        <v>31</v>
      </c>
      <c r="D93" s="112" t="s">
        <v>2751</v>
      </c>
      <c r="E93" s="163">
        <v>43449</v>
      </c>
      <c r="F93" s="163">
        <v>43921</v>
      </c>
      <c r="G93" s="146">
        <f t="shared" si="3"/>
        <v>15.733333333333333</v>
      </c>
      <c r="H93" s="164" t="s">
        <v>2752</v>
      </c>
      <c r="I93" s="112" t="s">
        <v>660</v>
      </c>
      <c r="J93" s="112" t="s">
        <v>669</v>
      </c>
      <c r="K93" s="114">
        <v>2809716476</v>
      </c>
      <c r="L93" s="115" t="s">
        <v>1148</v>
      </c>
      <c r="M93" s="110">
        <v>1</v>
      </c>
      <c r="N93" s="115" t="s">
        <v>27</v>
      </c>
      <c r="O93" s="115" t="s">
        <v>1148</v>
      </c>
      <c r="P93" s="77"/>
    </row>
    <row r="94" spans="1:16" s="7" customFormat="1" ht="24.75" customHeight="1" outlineLevel="1" x14ac:dyDescent="0.25">
      <c r="A94" s="131">
        <v>47</v>
      </c>
      <c r="B94" s="113" t="s">
        <v>2665</v>
      </c>
      <c r="C94" s="115" t="s">
        <v>31</v>
      </c>
      <c r="D94" s="112" t="s">
        <v>2751</v>
      </c>
      <c r="E94" s="163">
        <v>43449</v>
      </c>
      <c r="F94" s="163">
        <v>43921</v>
      </c>
      <c r="G94" s="146">
        <f t="shared" si="3"/>
        <v>15.733333333333333</v>
      </c>
      <c r="H94" s="164" t="s">
        <v>2752</v>
      </c>
      <c r="I94" s="112" t="s">
        <v>660</v>
      </c>
      <c r="J94" s="112" t="s">
        <v>674</v>
      </c>
      <c r="K94" s="114">
        <v>2809716476</v>
      </c>
      <c r="L94" s="115" t="s">
        <v>1148</v>
      </c>
      <c r="M94" s="110">
        <v>1</v>
      </c>
      <c r="N94" s="115" t="s">
        <v>27</v>
      </c>
      <c r="O94" s="115" t="s">
        <v>1148</v>
      </c>
      <c r="P94" s="77"/>
    </row>
    <row r="95" spans="1:16" s="7" customFormat="1" ht="24.75" customHeight="1" outlineLevel="1" x14ac:dyDescent="0.25">
      <c r="A95" s="132">
        <v>48</v>
      </c>
      <c r="B95" s="113" t="s">
        <v>2665</v>
      </c>
      <c r="C95" s="115" t="s">
        <v>31</v>
      </c>
      <c r="D95" s="112" t="s">
        <v>2695</v>
      </c>
      <c r="E95" s="163">
        <v>43450</v>
      </c>
      <c r="F95" s="163">
        <v>43921</v>
      </c>
      <c r="G95" s="146">
        <f t="shared" si="3"/>
        <v>15.7</v>
      </c>
      <c r="H95" s="164" t="s">
        <v>2702</v>
      </c>
      <c r="I95" s="112" t="s">
        <v>660</v>
      </c>
      <c r="J95" s="112" t="s">
        <v>675</v>
      </c>
      <c r="K95" s="114">
        <f>4537842869</f>
        <v>4537842869</v>
      </c>
      <c r="L95" s="115" t="s">
        <v>1148</v>
      </c>
      <c r="M95" s="110">
        <v>1</v>
      </c>
      <c r="N95" s="115" t="s">
        <v>27</v>
      </c>
      <c r="O95" s="115" t="s">
        <v>1148</v>
      </c>
      <c r="P95" s="77"/>
    </row>
    <row r="96" spans="1:16" s="7" customFormat="1" ht="24.75" customHeight="1" outlineLevel="1" x14ac:dyDescent="0.25">
      <c r="A96" s="132">
        <v>49</v>
      </c>
      <c r="B96" s="113" t="s">
        <v>2665</v>
      </c>
      <c r="C96" s="115" t="s">
        <v>31</v>
      </c>
      <c r="D96" s="112" t="s">
        <v>2695</v>
      </c>
      <c r="E96" s="163">
        <v>43450</v>
      </c>
      <c r="F96" s="163">
        <v>43921</v>
      </c>
      <c r="G96" s="146">
        <f t="shared" si="3"/>
        <v>15.7</v>
      </c>
      <c r="H96" s="164" t="s">
        <v>2702</v>
      </c>
      <c r="I96" s="112" t="s">
        <v>660</v>
      </c>
      <c r="J96" s="112" t="s">
        <v>662</v>
      </c>
      <c r="K96" s="114">
        <f>4537842869</f>
        <v>4537842869</v>
      </c>
      <c r="L96" s="115" t="s">
        <v>1148</v>
      </c>
      <c r="M96" s="110">
        <v>1</v>
      </c>
      <c r="N96" s="115" t="s">
        <v>27</v>
      </c>
      <c r="O96" s="115" t="s">
        <v>1148</v>
      </c>
      <c r="P96" s="77"/>
    </row>
    <row r="97" spans="1:16" s="7" customFormat="1" ht="24.75" customHeight="1" outlineLevel="1" x14ac:dyDescent="0.25">
      <c r="A97" s="132">
        <v>50</v>
      </c>
      <c r="B97" s="113" t="s">
        <v>2665</v>
      </c>
      <c r="C97" s="115" t="s">
        <v>31</v>
      </c>
      <c r="D97" s="112" t="s">
        <v>2695</v>
      </c>
      <c r="E97" s="163">
        <v>43450</v>
      </c>
      <c r="F97" s="163">
        <v>43921</v>
      </c>
      <c r="G97" s="146">
        <f t="shared" si="3"/>
        <v>15.7</v>
      </c>
      <c r="H97" s="164" t="s">
        <v>2702</v>
      </c>
      <c r="I97" s="112" t="s">
        <v>660</v>
      </c>
      <c r="J97" s="112" t="s">
        <v>682</v>
      </c>
      <c r="K97" s="114">
        <f>4537842869</f>
        <v>4537842869</v>
      </c>
      <c r="L97" s="115" t="s">
        <v>1148</v>
      </c>
      <c r="M97" s="110">
        <v>1</v>
      </c>
      <c r="N97" s="115" t="s">
        <v>27</v>
      </c>
      <c r="O97" s="115" t="s">
        <v>1148</v>
      </c>
      <c r="P97" s="77"/>
    </row>
    <row r="98" spans="1:16" s="7" customFormat="1" ht="24.75" customHeight="1" outlineLevel="1" x14ac:dyDescent="0.25">
      <c r="A98" s="132">
        <v>51</v>
      </c>
      <c r="B98" s="113" t="s">
        <v>2665</v>
      </c>
      <c r="C98" s="115" t="s">
        <v>31</v>
      </c>
      <c r="D98" s="112" t="s">
        <v>2695</v>
      </c>
      <c r="E98" s="163">
        <v>43450</v>
      </c>
      <c r="F98" s="163">
        <v>43921</v>
      </c>
      <c r="G98" s="146">
        <f t="shared" si="3"/>
        <v>15.7</v>
      </c>
      <c r="H98" s="164" t="s">
        <v>2702</v>
      </c>
      <c r="I98" s="112" t="s">
        <v>660</v>
      </c>
      <c r="J98" s="112" t="s">
        <v>694</v>
      </c>
      <c r="K98" s="114">
        <f>4537842869</f>
        <v>4537842869</v>
      </c>
      <c r="L98" s="115" t="s">
        <v>1148</v>
      </c>
      <c r="M98" s="110">
        <v>1</v>
      </c>
      <c r="N98" s="115" t="s">
        <v>27</v>
      </c>
      <c r="O98" s="115" t="s">
        <v>1148</v>
      </c>
      <c r="P98" s="77"/>
    </row>
    <row r="99" spans="1:16" s="7" customFormat="1" ht="24.75" customHeight="1" outlineLevel="1" x14ac:dyDescent="0.25">
      <c r="A99" s="132">
        <v>52</v>
      </c>
      <c r="B99" s="113" t="s">
        <v>2665</v>
      </c>
      <c r="C99" s="115" t="s">
        <v>31</v>
      </c>
      <c r="D99" s="112" t="s">
        <v>2696</v>
      </c>
      <c r="E99" s="163">
        <v>43450</v>
      </c>
      <c r="F99" s="163">
        <v>43921</v>
      </c>
      <c r="G99" s="146">
        <f t="shared" si="3"/>
        <v>15.7</v>
      </c>
      <c r="H99" s="164" t="s">
        <v>2703</v>
      </c>
      <c r="I99" s="112" t="s">
        <v>660</v>
      </c>
      <c r="J99" s="112" t="s">
        <v>682</v>
      </c>
      <c r="K99" s="114">
        <v>1906628830</v>
      </c>
      <c r="L99" s="115" t="s">
        <v>1148</v>
      </c>
      <c r="M99" s="110">
        <v>1</v>
      </c>
      <c r="N99" s="115" t="s">
        <v>27</v>
      </c>
      <c r="O99" s="115" t="s">
        <v>1148</v>
      </c>
      <c r="P99" s="77"/>
    </row>
    <row r="100" spans="1:16" s="7" customFormat="1" ht="24.75" customHeight="1" outlineLevel="1" x14ac:dyDescent="0.25">
      <c r="A100" s="132">
        <v>53</v>
      </c>
      <c r="B100" s="113" t="s">
        <v>2665</v>
      </c>
      <c r="C100" s="115" t="s">
        <v>31</v>
      </c>
      <c r="D100" s="112" t="s">
        <v>2696</v>
      </c>
      <c r="E100" s="163">
        <v>43450</v>
      </c>
      <c r="F100" s="163">
        <v>43921</v>
      </c>
      <c r="G100" s="146">
        <f t="shared" si="3"/>
        <v>15.7</v>
      </c>
      <c r="H100" s="164" t="s">
        <v>2703</v>
      </c>
      <c r="I100" s="112" t="s">
        <v>660</v>
      </c>
      <c r="J100" s="112" t="s">
        <v>662</v>
      </c>
      <c r="K100" s="114">
        <v>1906628830</v>
      </c>
      <c r="L100" s="115" t="s">
        <v>1148</v>
      </c>
      <c r="M100" s="110">
        <v>1</v>
      </c>
      <c r="N100" s="115" t="s">
        <v>27</v>
      </c>
      <c r="O100" s="115" t="s">
        <v>1148</v>
      </c>
      <c r="P100" s="77"/>
    </row>
    <row r="101" spans="1:16" s="7" customFormat="1" ht="24.75" customHeight="1" outlineLevel="1" x14ac:dyDescent="0.25">
      <c r="A101" s="132">
        <v>54</v>
      </c>
      <c r="B101" s="113" t="s">
        <v>2665</v>
      </c>
      <c r="C101" s="115" t="s">
        <v>31</v>
      </c>
      <c r="D101" s="112" t="s">
        <v>2696</v>
      </c>
      <c r="E101" s="163">
        <v>43450</v>
      </c>
      <c r="F101" s="163">
        <v>43921</v>
      </c>
      <c r="G101" s="146">
        <f t="shared" si="3"/>
        <v>15.7</v>
      </c>
      <c r="H101" s="164" t="s">
        <v>2703</v>
      </c>
      <c r="I101" s="112" t="s">
        <v>660</v>
      </c>
      <c r="J101" s="112" t="s">
        <v>665</v>
      </c>
      <c r="K101" s="114">
        <v>1906628830</v>
      </c>
      <c r="L101" s="115" t="s">
        <v>1148</v>
      </c>
      <c r="M101" s="110">
        <v>1</v>
      </c>
      <c r="N101" s="115" t="s">
        <v>27</v>
      </c>
      <c r="O101" s="115" t="s">
        <v>1148</v>
      </c>
      <c r="P101" s="77"/>
    </row>
    <row r="102" spans="1:16" s="7" customFormat="1" ht="24.75" customHeight="1" outlineLevel="1" x14ac:dyDescent="0.25">
      <c r="A102" s="132">
        <v>55</v>
      </c>
      <c r="B102" s="113" t="s">
        <v>2665</v>
      </c>
      <c r="C102" s="115" t="s">
        <v>31</v>
      </c>
      <c r="D102" s="112" t="s">
        <v>2696</v>
      </c>
      <c r="E102" s="163">
        <v>43450</v>
      </c>
      <c r="F102" s="163">
        <v>43921</v>
      </c>
      <c r="G102" s="146">
        <f t="shared" si="3"/>
        <v>15.7</v>
      </c>
      <c r="H102" s="164" t="s">
        <v>2703</v>
      </c>
      <c r="I102" s="112" t="s">
        <v>660</v>
      </c>
      <c r="J102" s="112" t="s">
        <v>695</v>
      </c>
      <c r="K102" s="114">
        <v>1906628830</v>
      </c>
      <c r="L102" s="115" t="s">
        <v>1148</v>
      </c>
      <c r="M102" s="110">
        <v>1</v>
      </c>
      <c r="N102" s="115" t="s">
        <v>27</v>
      </c>
      <c r="O102" s="115" t="s">
        <v>1148</v>
      </c>
      <c r="P102" s="77"/>
    </row>
    <row r="103" spans="1:16" s="7" customFormat="1" ht="24.75" customHeight="1" outlineLevel="1" x14ac:dyDescent="0.25">
      <c r="A103" s="132">
        <v>56</v>
      </c>
      <c r="B103" s="113" t="s">
        <v>2665</v>
      </c>
      <c r="C103" s="115" t="s">
        <v>31</v>
      </c>
      <c r="D103" s="112" t="s">
        <v>2697</v>
      </c>
      <c r="E103" s="163">
        <v>43313</v>
      </c>
      <c r="F103" s="163">
        <v>43404</v>
      </c>
      <c r="G103" s="146">
        <f t="shared" si="3"/>
        <v>3.0333333333333332</v>
      </c>
      <c r="H103" s="164" t="s">
        <v>2704</v>
      </c>
      <c r="I103" s="112" t="s">
        <v>660</v>
      </c>
      <c r="J103" s="112" t="s">
        <v>682</v>
      </c>
      <c r="K103" s="114">
        <v>1018448196</v>
      </c>
      <c r="L103" s="115" t="s">
        <v>1148</v>
      </c>
      <c r="M103" s="110">
        <v>1</v>
      </c>
      <c r="N103" s="115" t="s">
        <v>27</v>
      </c>
      <c r="O103" s="115" t="s">
        <v>1148</v>
      </c>
      <c r="P103" s="77"/>
    </row>
    <row r="104" spans="1:16" s="7" customFormat="1" ht="24.75" customHeight="1" outlineLevel="1" x14ac:dyDescent="0.25">
      <c r="A104" s="132">
        <v>57</v>
      </c>
      <c r="B104" s="113" t="s">
        <v>2665</v>
      </c>
      <c r="C104" s="115" t="s">
        <v>31</v>
      </c>
      <c r="D104" s="112" t="s">
        <v>2697</v>
      </c>
      <c r="E104" s="163">
        <v>43313</v>
      </c>
      <c r="F104" s="163">
        <v>43404</v>
      </c>
      <c r="G104" s="146">
        <f t="shared" si="3"/>
        <v>3.0333333333333332</v>
      </c>
      <c r="H104" s="164" t="s">
        <v>2704</v>
      </c>
      <c r="I104" s="112" t="s">
        <v>660</v>
      </c>
      <c r="J104" s="112" t="s">
        <v>694</v>
      </c>
      <c r="K104" s="114">
        <v>1018448196</v>
      </c>
      <c r="L104" s="115" t="s">
        <v>1148</v>
      </c>
      <c r="M104" s="110">
        <v>1</v>
      </c>
      <c r="N104" s="115" t="s">
        <v>27</v>
      </c>
      <c r="O104" s="115" t="s">
        <v>1148</v>
      </c>
      <c r="P104" s="77"/>
    </row>
    <row r="105" spans="1:16" s="7" customFormat="1" ht="24.75" customHeight="1" outlineLevel="1" x14ac:dyDescent="0.25">
      <c r="A105" s="132">
        <v>58</v>
      </c>
      <c r="B105" s="113" t="s">
        <v>2665</v>
      </c>
      <c r="C105" s="115" t="s">
        <v>31</v>
      </c>
      <c r="D105" s="112" t="s">
        <v>2697</v>
      </c>
      <c r="E105" s="163">
        <v>43313</v>
      </c>
      <c r="F105" s="163">
        <v>43404</v>
      </c>
      <c r="G105" s="146">
        <f t="shared" si="3"/>
        <v>3.0333333333333332</v>
      </c>
      <c r="H105" s="164" t="s">
        <v>2704</v>
      </c>
      <c r="I105" s="112" t="s">
        <v>660</v>
      </c>
      <c r="J105" s="112" t="s">
        <v>675</v>
      </c>
      <c r="K105" s="114">
        <v>1018448196</v>
      </c>
      <c r="L105" s="115" t="s">
        <v>1148</v>
      </c>
      <c r="M105" s="110">
        <v>1</v>
      </c>
      <c r="N105" s="115" t="s">
        <v>27</v>
      </c>
      <c r="O105" s="115" t="s">
        <v>1148</v>
      </c>
      <c r="P105" s="77"/>
    </row>
    <row r="106" spans="1:16" s="7" customFormat="1" ht="24.75" customHeight="1" outlineLevel="1" x14ac:dyDescent="0.25">
      <c r="A106" s="132">
        <v>59</v>
      </c>
      <c r="B106" s="113" t="s">
        <v>2665</v>
      </c>
      <c r="C106" s="115" t="s">
        <v>31</v>
      </c>
      <c r="D106" s="112" t="s">
        <v>2697</v>
      </c>
      <c r="E106" s="163">
        <v>43313</v>
      </c>
      <c r="F106" s="163">
        <v>43404</v>
      </c>
      <c r="G106" s="146">
        <f t="shared" si="3"/>
        <v>3.0333333333333332</v>
      </c>
      <c r="H106" s="164" t="s">
        <v>2704</v>
      </c>
      <c r="I106" s="112" t="s">
        <v>660</v>
      </c>
      <c r="J106" s="112" t="s">
        <v>662</v>
      </c>
      <c r="K106" s="114">
        <v>1018448196</v>
      </c>
      <c r="L106" s="115" t="s">
        <v>1148</v>
      </c>
      <c r="M106" s="110">
        <v>1</v>
      </c>
      <c r="N106" s="115" t="s">
        <v>27</v>
      </c>
      <c r="O106" s="115" t="s">
        <v>1148</v>
      </c>
      <c r="P106" s="77"/>
    </row>
    <row r="107" spans="1:16" s="7" customFormat="1" ht="24.75" customHeight="1" outlineLevel="1" x14ac:dyDescent="0.25">
      <c r="A107" s="132">
        <v>60</v>
      </c>
      <c r="B107" s="113" t="s">
        <v>2665</v>
      </c>
      <c r="C107" s="115" t="s">
        <v>31</v>
      </c>
      <c r="D107" s="112" t="s">
        <v>2698</v>
      </c>
      <c r="E107" s="163">
        <v>43305</v>
      </c>
      <c r="F107" s="163">
        <v>43434</v>
      </c>
      <c r="G107" s="146">
        <f t="shared" si="3"/>
        <v>4.3</v>
      </c>
      <c r="H107" s="164" t="s">
        <v>2705</v>
      </c>
      <c r="I107" s="112" t="s">
        <v>660</v>
      </c>
      <c r="J107" s="112" t="s">
        <v>682</v>
      </c>
      <c r="K107" s="114">
        <v>591627218</v>
      </c>
      <c r="L107" s="115" t="s">
        <v>1148</v>
      </c>
      <c r="M107" s="110">
        <v>1</v>
      </c>
      <c r="N107" s="115" t="s">
        <v>27</v>
      </c>
      <c r="O107" s="115" t="s">
        <v>1148</v>
      </c>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3.1E-2</v>
      </c>
      <c r="G179" s="151">
        <f>IF(F179&gt;0,SUM(E179+F179),"")</f>
        <v>5.1000000000000004E-2</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60234431.382000007</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2753</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2754</v>
      </c>
      <c r="J211" s="27" t="s">
        <v>2622</v>
      </c>
      <c r="K211" s="166" t="s">
        <v>662</v>
      </c>
      <c r="L211" s="21"/>
      <c r="M211" s="21"/>
      <c r="N211" s="21"/>
      <c r="O211" s="8"/>
    </row>
    <row r="212" spans="1:15" x14ac:dyDescent="0.25">
      <c r="A212" s="9"/>
      <c r="B212" s="27" t="s">
        <v>2619</v>
      </c>
      <c r="C212" s="166" t="s">
        <v>2753</v>
      </c>
      <c r="D212" s="21"/>
      <c r="G212" s="27" t="s">
        <v>2621</v>
      </c>
      <c r="H212" s="167" t="s">
        <v>2755</v>
      </c>
      <c r="J212" s="27" t="s">
        <v>2623</v>
      </c>
      <c r="K212" s="166"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4fb10211-09fb-4e80-9f0b-184718d5d98c"/>
    <ds:schemaRef ds:uri="http://purl.org/dc/dcmitype/"/>
    <ds:schemaRef ds:uri="a65d333d-5b59-4810-bc94-b80d9325abbc"/>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2020-12-29T01:07:44Z</cp:lastPrinted>
  <dcterms:created xsi:type="dcterms:W3CDTF">2020-10-14T21:57:42Z</dcterms:created>
  <dcterms:modified xsi:type="dcterms:W3CDTF">2020-12-29T01:08:03Z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