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20\Desktop\BANCO DE OFERENTE 2020 DICIEMBRE\AMANECER INFANTI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<sst xmlns="http://schemas.openxmlformats.org/spreadsheetml/2006/main" count="3097" uniqueCount="2703">
  <si>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</si>
  <si>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</si>
  <si>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</si>
  <si>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</si>
  <si>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</si>
  <si>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</si>
  <si>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</si>
  <si>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</si>
  <si>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</si>
  <si>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</si>
  <si>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</si>
  <si>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</si>
  <si>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</si>
  <si>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</si>
  <si>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</si>
  <si>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</si>
  <si>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</si>
  <si>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</si>
  <si>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</si>
  <si>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</si>
  <si>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</si>
  <si>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</si>
  <si>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</si>
  <si>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</si>
  <si>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</si>
  <si>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</si>
  <si>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</si>
  <si>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</si>
  <si>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</si>
  <si>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</si>
  <si>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</si>
  <si>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</si>
  <si>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</si>
  <si>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</si>
  <si>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</si>
  <si>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</si>
  <si>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</si>
  <si>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</si>
  <si>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</si>
  <si>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</si>
  <si>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</si>
  <si>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</si>
  <si>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</si>
  <si>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</si>
  <si>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</si>
  <si>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</si>
  <si>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</si>
  <si>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</si>
  <si>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</si>
  <si>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</si>
  <si>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</si>
  <si>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</si>
  <si>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</si>
  <si>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</si>
  <si>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</si>
  <si>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</si>
  <si>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</si>
  <si>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</si>
  <si>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</si>
  <si>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</si>
  <si>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</si>
  <si>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</si>
  <si>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</si>
  <si>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</si>
  <si>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</si>
  <si>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</si>
  <si>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</si>
  <si>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</si>
  <si>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</si>
  <si>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</si>
  <si>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</si>
  <si>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</si>
  <si>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</si>
  <si>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</si>
  <si>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</si>
  <si>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</si>
  <si>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</si>
  <si>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</si>
  <si>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</si>
  <si>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</si>
  <si>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</si>
  <si>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</si>
  <si>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</si>
  <si>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</si>
  <si>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</si>
  <si>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</si>
  <si>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</si>
  <si>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</si>
  <si>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</si>
  <si>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</si>
  <si>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</si>
  <si>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</si>
  <si>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</si>
  <si>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</si>
  <si>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</si>
  <si>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</si>
  <si>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</si>
  <si>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</si>
  <si>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</si>
  <si>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</si>
  <si>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</si>
  <si>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</si>
  <si>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</si>
  <si>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</si>
  <si>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</si>
  <si>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</si>
  <si>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</si>
  <si>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</si>
  <si>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</si>
  <si>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</si>
  <si>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</si>
  <si>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</si>
  <si>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</si>
  <si>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</si>
  <si>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</si>
  <si>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</si>
  <si>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</si>
  <si>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</si>
  <si>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</si>
  <si>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</si>
  <si>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</si>
  <si>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</si>
  <si>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</si>
  <si>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</si>
  <si>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</si>
  <si>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</si>
  <si>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</si>
  <si>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</si>
  <si>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</si>
  <si>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</si>
  <si>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</si>
  <si>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</si>
  <si>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</si>
  <si>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</si>
  <si>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</si>
  <si>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</si>
  <si>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</si>
  <si>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</si>
  <si>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</si>
  <si>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</si>
  <si>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</si>
  <si>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</si>
  <si>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</si>
  <si>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</si>
  <si>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</si>
  <si>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</si>
  <si>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</si>
  <si>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</si>
  <si>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</si>
  <si>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</si>
  <si>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</si>
  <si>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</si>
  <si>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</si>
  <si>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</si>
  <si>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</si>
  <si>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</si>
  <si>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</si>
  <si>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</si>
  <si>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</si>
  <si>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</si>
  <si>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</si>
  <si>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</si>
  <si>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</si>
  <si>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</si>
  <si>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</si>
  <si>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</si>
  <si>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</si>
  <si>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</si>
  <si>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</si>
  <si>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</si>
  <si>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</si>
  <si>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</si>
  <si>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</si>
  <si>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</si>
  <si>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</si>
  <si>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</si>
  <si>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</si>
  <si>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</si>
  <si>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</si>
  <si>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</si>
  <si>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</si>
  <si>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</si>
  <si>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</si>
  <si>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</si>
  <si>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</si>
  <si>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</si>
  <si>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</si>
  <si>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</si>
  <si>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</si>
  <si>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</si>
  <si>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</si>
  <si>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</si>
  <si>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</si>
  <si>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</si>
  <si>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</si>
  <si>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</si>
  <si>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</si>
  <si>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</si>
  <si>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</si>
  <si>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</si>
  <si>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</si>
  <si>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</si>
  <si>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</si>
  <si>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</si>
  <si>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</si>
  <si>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</si>
  <si>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</si>
  <si>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</si>
  <si>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</si>
  <si>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</si>
  <si>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</si>
  <si>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</si>
  <si>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</si>
  <si>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</si>
  <si>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</si>
  <si>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</si>
  <si>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</si>
  <si>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</si>
  <si>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</si>
  <si>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</si>
  <si>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</si>
  <si>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</si>
  <si>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</si>
  <si>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</si>
  <si>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</si>
  <si>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</si>
  <si>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</si>
  <si>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</si>
  <si>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</si>
  <si>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</si>
  <si>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</si>
  <si>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</si>
  <si>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</si>
  <si>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</si>
  <si>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</si>
  <si>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</si>
  <si>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</si>
  <si>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</si>
  <si>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</si>
  <si>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</si>
  <si>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</si>
  <si>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</si>
  <si>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</si>
  <si>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</si>
  <si>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</si>
  <si>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</si>
  <si>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</si>
  <si>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</si>
  <si>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</si>
  <si>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</si>
  <si>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</si>
  <si>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</si>
  <si>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</si>
  <si>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</si>
  <si>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</si>
  <si>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</si>
  <si>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</si>
  <si>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</si>
  <si>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</si>
  <si>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</si>
  <si>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</si>
  <si>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</si>
  <si>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</si>
  <si>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</si>
  <si>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</si>
  <si>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</si>
  <si>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</si>
  <si>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</si>
  <si>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</si>
  <si>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</si>
  <si>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</si>
  <si>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</si>
  <si>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</si>
  <si>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</si>
  <si>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</si>
  <si>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</si>
  <si>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</si>
  <si>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</si>
  <si>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</si>
  <si>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</si>
  <si>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</si>
  <si>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</si>
  <si>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</si>
  <si>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</si>
  <si>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</si>
  <si>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</si>
  <si>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</si>
  <si>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</si>
  <si>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</si>
  <si>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</si>
  <si>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</si>
  <si>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</si>
  <si>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</si>
  <si>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</si>
  <si>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</si>
  <si>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</si>
  <si>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</si>
  <si>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</si>
  <si>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</si>
  <si>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</si>
  <si>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</si>
  <si>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</si>
  <si>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</si>
  <si>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</si>
  <si>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</si>
  <si>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</si>
  <si>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</si>
  <si>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</si>
  <si>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</si>
  <si>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</si>
  <si>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</si>
  <si>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</si>
  <si>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</si>
  <si>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</si>
  <si>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</si>
  <si>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</si>
  <si>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</si>
  <si>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</si>
  <si>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</si>
  <si>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</si>
  <si>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</si>
  <si>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</si>
  <si>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</si>
  <si>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</si>
  <si>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</si>
  <si>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</si>
  <si>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</si>
  <si>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</si>
  <si>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</si>
  <si>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</si>
  <si>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</si>
  <si>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</si>
  <si>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</si>
  <si>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</si>
  <si>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</si>
  <si>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</si>
  <si>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</si>
  <si>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</si>
  <si>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</si>
  <si>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</si>
  <si>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</si>
  <si>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</si>
  <si>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</si>
  <si>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</si>
  <si>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</si>
  <si>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</si>
  <si>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</si>
  <si>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</si>
  <si>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</si>
  <si>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</si>
  <si>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</si>
  <si>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</si>
  <si>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</si>
  <si>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</si>
  <si>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</si>
  <si>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</si>
  <si>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</si>
  <si>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</si>
  <si>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</si>
  <si>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</si>
  <si>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</si>
  <si>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</si>
  <si>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</si>
  <si>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</si>
  <si>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</si>
  <si>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</si>
  <si>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</si>
  <si>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</si>
  <si>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</si>
  <si>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</si>
  <si>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</si>
  <si>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</si>
  <si>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</si>
  <si>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</si>
  <si>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</si>
  <si>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</si>
  <si>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</si>
  <si>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</si>
  <si>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</si>
  <si>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</si>
  <si>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</si>
  <si>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</si>
  <si>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</si>
  <si>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</si>
  <si>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</si>
  <si>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</si>
  <si>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</si>
  <si>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</si>
  <si>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</si>
  <si>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</si>
  <si>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</si>
  <si>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</si>
  <si>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</si>
  <si>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</si>
  <si>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</si>
  <si>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</si>
  <si>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</si>
  <si>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</si>
  <si>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</si>
  <si>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</si>
  <si>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</si>
  <si>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</si>
  <si>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</si>
  <si>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</si>
  <si>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</si>
  <si>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</si>
  <si>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</si>
  <si>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</si>
  <si>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</si>
  <si>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</si>
  <si>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</si>
  <si>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</si>
  <si>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</si>
  <si>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</si>
  <si>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</si>
  <si>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</si>
  <si>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</si>
  <si>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</si>
  <si>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</si>
  <si>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</si>
  <si>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</si>
  <si>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</si>
  <si>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</si>
  <si>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</si>
  <si>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</si>
  <si>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</si>
  <si>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</si>
  <si>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</si>
  <si>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</si>
  <si>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</si>
  <si>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</si>
  <si>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</si>
  <si>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</si>
  <si>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</si>
  <si>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</si>
  <si>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</si>
  <si>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</si>
  <si>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</si>
  <si>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</si>
  <si>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</si>
  <si>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</si>
  <si>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</si>
  <si>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</si>
  <si>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</si>
  <si>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</si>
  <si>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</si>
  <si>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</si>
  <si>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</si>
  <si>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</si>
  <si>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</si>
  <si>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</si>
  <si>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</si>
  <si>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</si>
  <si>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</si>
  <si>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</si>
  <si>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</si>
  <si>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</si>
  <si>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</si>
  <si>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</si>
  <si>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</si>
  <si>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</si>
  <si>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</si>
  <si>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</si>
  <si>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</si>
  <si>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</si>
  <si>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</si>
  <si>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</si>
  <si>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</si>
  <si>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</si>
  <si>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</si>
  <si>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</si>
  <si>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</si>
  <si>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</si>
  <si>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</si>
  <si>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</si>
  <si>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</si>
  <si>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</si>
  <si>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</si>
  <si>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</si>
  <si>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</si>
  <si>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</si>
  <si>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</si>
  <si>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</si>
  <si>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</si>
  <si>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</si>
  <si>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</si>
  <si>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</si>
  <si>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</si>
  <si>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</si>
  <si>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</si>
  <si>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</si>
  <si>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</si>
  <si>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</si>
  <si>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</si>
  <si>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</si>
  <si>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</si>
  <si>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</si>
  <si>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</si>
  <si>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</si>
  <si>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</si>
  <si>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</si>
  <si>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</si>
  <si>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</si>
  <si>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</si>
  <si>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</si>
  <si>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</si>
  <si>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</si>
  <si>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</si>
  <si>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</si>
  <si>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</si>
  <si>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</si>
  <si>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</si>
  <si>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</si>
  <si>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</si>
  <si>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</si>
  <si>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</si>
  <si>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</si>
  <si>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</si>
  <si>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</si>
  <si>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</si>
  <si>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</si>
  <si>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</si>
  <si>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</si>
  <si>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</si>
  <si>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</si>
  <si>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</si>
  <si>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</si>
  <si>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</si>
  <si>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</si>
  <si>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</si>
  <si>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</si>
  <si>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</si>
  <si>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</si>
  <si>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</si>
  <si>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</si>
  <si>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</si>
  <si>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</si>
  <si>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</si>
  <si>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</si>
  <si>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</si>
  <si>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</si>
  <si>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</si>
  <si>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</si>
  <si>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</si>
  <si>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</si>
  <si>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</si>
  <si>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</si>
  <si>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</si>
  <si>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</si>
  <si>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</si>
  <si>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</si>
  <si>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</si>
  <si>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</si>
  <si>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</si>
  <si>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</si>
  <si>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</si>
  <si>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</si>
  <si>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</si>
  <si>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</si>
  <si>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</si>
  <si>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</si>
  <si>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</si>
  <si>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</si>
  <si>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</si>
  <si>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</si>
  <si>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</si>
  <si>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</si>
  <si>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</si>
  <si>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</si>
  <si>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</si>
  <si>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</si>
  <si>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</si>
  <si>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</si>
  <si>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</si>
  <si>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</si>
  <si>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</si>
  <si>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</si>
  <si>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</si>
  <si>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</si>
  <si>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</si>
  <si>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</si>
  <si>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</si>
  <si>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</si>
  <si>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</si>
  <si>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</si>
  <si>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</si>
  <si>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</si>
  <si>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</si>
  <si>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</si>
  <si>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</si>
  <si>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</si>
  <si>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</si>
  <si>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</si>
  <si>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</si>
  <si>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</si>
  <si>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</si>
  <si>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</si>
  <si>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</si>
  <si>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</si>
  <si>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</si>
  <si>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</si>
  <si>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</si>
  <si>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</si>
  <si>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</si>
  <si>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</si>
  <si>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</si>
  <si>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</si>
  <si>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</si>
  <si>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</si>
  <si>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</si>
  <si>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</si>
  <si>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</si>
  <si>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</si>
  <si>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</si>
  <si>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</si>
  <si>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</si>
  <si>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</si>
  <si>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</si>
  <si>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</si>
  <si>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</si>
  <si>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</si>
  <si>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</si>
  <si>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</si>
  <si>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</si>
  <si>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</si>
  <si>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</si>
  <si>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</si>
  <si>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</si>
  <si>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</si>
  <si>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</si>
  <si>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</si>
  <si>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</si>
  <si>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</si>
  <si>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</si>
  <si>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</si>
  <si>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</si>
  <si>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</si>
  <si>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</si>
  <si>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</si>
  <si>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</si>
  <si>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</si>
  <si>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</si>
  <si>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</si>
  <si>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</si>
  <si>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</si>
  <si>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</si>
  <si>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</si>
  <si>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</si>
  <si>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</si>
  <si>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</si>
  <si>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</si>
  <si>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</si>
  <si>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</si>
  <si>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</si>
  <si>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</si>
  <si>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</si>
  <si>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</si>
  <si>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</si>
  <si>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</si>
  <si>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</si>
  <si>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</si>
  <si>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</si>
  <si>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</si>
  <si>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</si>
  <si>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</si>
  <si>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</si>
  <si>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</si>
  <si>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</si>
  <si>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</si>
  <si>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</si>
  <si>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</si>
  <si>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</si>
  <si>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</si>
  <si>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</si>
  <si>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</si>
  <si>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</si>
  <si>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</si>
  <si>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</si>
  <si>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</si>
  <si>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</si>
  <si>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</si>
  <si>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</si>
  <si>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</si>
  <si>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</si>
  <si>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</si>
  <si>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</si>
  <si>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</si>
  <si>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</si>
  <si>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</si>
  <si>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</si>
  <si>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</si>
  <si>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</si>
  <si>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</si>
  <si>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</si>
  <si>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</si>
  <si>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</si>
  <si>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</si>
  <si>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</si>
  <si>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</si>
  <si>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</si>
  <si>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</si>
  <si>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</si>
  <si>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</si>
  <si>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</si>
  <si>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</si>
  <si>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</si>
  <si>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</si>
  <si>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</si>
  <si>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</si>
  <si>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</si>
  <si>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</si>
  <si>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</si>
  <si>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</si>
  <si>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</si>
  <si>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</si>
  <si>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</si>
  <si>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</si>
  <si>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</si>
  <si>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</si>
  <si>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</si>
  <si>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</si>
  <si>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</si>
  <si>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</si>
  <si>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</si>
  <si>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</si>
  <si>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</si>
  <si>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</si>
  <si>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</si>
  <si>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</si>
  <si>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</si>
  <si>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</si>
  <si>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</si>
  <si>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</si>
  <si>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</si>
  <si>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</si>
  <si>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</si>
  <si>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</si>
  <si>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</si>
  <si>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</si>
  <si>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</si>
  <si>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</si>
  <si>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</si>
  <si>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</si>
  <si>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</si>
  <si>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</si>
  <si>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</si>
  <si>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</si>
  <si>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</si>
  <si>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</si>
  <si>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</si>
  <si>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</si>
  <si>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</si>
  <si>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</si>
  <si>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</si>
  <si>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</si>
  <si>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</si>
  <si>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</si>
  <si>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</si>
  <si>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</si>
  <si>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</si>
  <si>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</si>
  <si>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</si>
  <si>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</si>
  <si>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</si>
  <si>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</si>
  <si>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</si>
  <si>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</si>
  <si>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</si>
  <si>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</si>
  <si>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</si>
  <si>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</si>
  <si>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</si>
  <si>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</si>
  <si>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</si>
  <si>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</si>
  <si>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</si>
  <si>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</si>
  <si>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</si>
  <si>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</si>
  <si>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</si>
  <si>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</si>
  <si>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</si>
  <si>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</si>
  <si>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</si>
  <si>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</si>
  <si>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</si>
  <si>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</si>
  <si>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</si>
  <si>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</si>
  <si>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</si>
  <si>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</si>
  <si>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</si>
  <si>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</si>
  <si>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</si>
  <si>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</si>
  <si>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</si>
  <si>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</si>
  <si>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</si>
  <si>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</si>
  <si>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</si>
  <si>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</si>
  <si>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</si>
  <si>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</si>
  <si>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</si>
  <si>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</si>
  <si>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</si>
  <si>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</si>
  <si>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</si>
  <si>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</si>
  <si>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</si>
  <si>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</si>
  <si>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</si>
  <si>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</si>
  <si>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</si>
  <si>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</si>
  <si>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</si>
  <si>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</si>
  <si>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</si>
  <si>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</si>
  <si>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</si>
  <si>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</si>
  <si>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</si>
  <si>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</si>
  <si>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</si>
  <si>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</si>
  <si>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</si>
  <si>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</si>
  <si>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</si>
  <si>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</si>
  <si>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</si>
  <si>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</si>
  <si>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</si>
  <si>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</si>
  <si>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</si>
  <si>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</si>
  <si>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</si>
  <si>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</si>
  <si>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</si>
  <si>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</si>
  <si>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</si>
  <si>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</si>
  <si>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</si>
  <si>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</si>
  <si>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</si>
  <si>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</si>
  <si>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</si>
  <si>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</si>
  <si>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</si>
  <si>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</si>
  <si>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</si>
  <si>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</si>
  <si>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</si>
  <si>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</si>
  <si>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</si>
  <si>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</si>
  <si>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</si>
  <si>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</si>
  <si>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</si>
  <si>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</si>
  <si>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</si>
  <si>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</si>
  <si>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</si>
  <si>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</si>
  <si>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</si>
  <si>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</si>
  <si>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</si>
  <si>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</si>
  <si>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</si>
  <si>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</si>
  <si>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</si>
  <si>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</si>
  <si>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</si>
  <si>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</si>
  <si>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</si>
  <si>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</si>
  <si>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</si>
  <si>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</si>
  <si>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</si>
  <si>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</si>
  <si>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</si>
  <si>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</si>
  <si>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</si>
  <si>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</si>
  <si>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</si>
  <si>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</si>
  <si>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</si>
  <si>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</si>
  <si>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</si>
  <si>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</si>
  <si>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</si>
  <si>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</si>
  <si>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</si>
  <si>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</si>
  <si>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</si>
  <si>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</si>
  <si>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</si>
  <si>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</si>
  <si>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</si>
  <si>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</si>
  <si>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</si>
  <si>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</si>
  <si>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</si>
  <si>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</si>
  <si>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</si>
  <si>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</si>
  <si>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</si>
  <si>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</si>
  <si>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</si>
  <si>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</si>
  <si>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</si>
  <si>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</si>
  <si>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</si>
  <si>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</si>
  <si>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</si>
  <si>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</si>
  <si>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</si>
  <si>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</si>
  <si>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</si>
  <si>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</si>
  <si>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</si>
  <si>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</si>
  <si>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</si>
  <si>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</si>
  <si>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</si>
  <si>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</si>
  <si>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</si>
  <si>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</si>
  <si>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</si>
  <si>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</si>
  <si>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</si>
  <si>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</si>
  <si>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</si>
  <si>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</si>
  <si>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</si>
  <si>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</si>
  <si>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</si>
  <si>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</si>
  <si>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</si>
  <si>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</si>
  <si>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</si>
  <si>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</si>
  <si>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</si>
  <si>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</si>
  <si>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</si>
  <si>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</si>
  <si>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</si>
  <si>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</si>
  <si>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</si>
  <si>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</si>
  <si>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</si>
  <si>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</si>
  <si>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</si>
  <si>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</si>
  <si>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</si>
  <si>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</si>
  <si>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</si>
  <si>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</si>
  <si>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</si>
  <si>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</si>
  <si>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</si>
  <si>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</si>
  <si>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</si>
  <si>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</si>
  <si>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</si>
  <si>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</si>
  <si>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</si>
  <si>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</si>
  <si>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</si>
  <si>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</si>
  <si>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</si>
  <si>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</si>
  <si>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</si>
  <si>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</si>
  <si>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</si>
  <si>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</si>
  <si>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</si>
  <si>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</si>
  <si>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</si>
  <si>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</si>
  <si>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</si>
  <si>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</si>
  <si>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</si>
  <si>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</si>
  <si>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</si>
  <si>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</si>
  <si>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</si>
  <si>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</si>
  <si>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</si>
  <si>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</si>
  <si>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</si>
  <si>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</si>
  <si>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</si>
  <si>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</si>
  <si>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</si>
  <si>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</si>
  <si>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</si>
  <si>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</si>
  <si>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</si>
  <si>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</si>
  <si>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</si>
  <si>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</si>
  <si>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</si>
  <si>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</si>
  <si>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</si>
  <si>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</si>
  <si>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</si>
  <si>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</si>
  <si>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</si>
  <si>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</si>
  <si>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</si>
  <si>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</si>
  <si>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</si>
  <si>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</si>
  <si>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</si>
  <si>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</si>
  <si>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</si>
  <si>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</si>
  <si>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</si>
  <si>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</si>
  <si>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</si>
  <si>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</si>
  <si>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</si>
  <si>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</si>
  <si>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</si>
  <si>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</si>
  <si>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</si>
  <si>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</si>
  <si>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</si>
  <si>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</si>
  <si>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</si>
  <si>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</si>
  <si>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</si>
  <si>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</si>
  <si>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</si>
  <si>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</si>
  <si>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</si>
  <si>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</si>
  <si>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</si>
  <si>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</si>
  <si>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</si>
  <si>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</si>
  <si>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</si>
  <si>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</si>
  <si>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</si>
  <si>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</si>
  <si>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</si>
  <si>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</si>
  <si>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</si>
  <si>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</si>
  <si>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</si>
  <si>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</si>
  <si>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</si>
  <si>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</si>
  <si>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</si>
  <si>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</si>
  <si>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</si>
  <si>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</si>
  <si>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</si>
  <si>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</si>
  <si>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</si>
  <si>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</si>
  <si>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</si>
  <si>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</si>
  <si>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</si>
  <si>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</si>
  <si>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</si>
  <si>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</si>
  <si>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</si>
  <si>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</si>
  <si>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</si>
  <si>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</si>
  <si>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</si>
  <si>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</si>
  <si>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</si>
  <si>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</si>
  <si>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</si>
  <si>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</si>
  <si>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</si>
  <si>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</si>
  <si>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</si>
  <si>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</si>
  <si>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</si>
  <si>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</si>
  <si>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</si>
  <si>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</si>
  <si>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</si>
  <si>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</si>
  <si>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</si>
  <si>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</si>
  <si>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</si>
  <si>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</si>
  <si>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</si>
  <si>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</si>
  <si>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</si>
  <si>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</si>
  <si>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</si>
  <si>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</si>
  <si>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</si>
  <si>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</si>
  <si>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</si>
  <si>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</si>
  <si>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</si>
  <si>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</si>
  <si>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</si>
  <si>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</si>
  <si>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</si>
  <si>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</si>
  <si>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</si>
  <si>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</si>
  <si>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</si>
  <si>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</si>
  <si>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</si>
  <si>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</si>
  <si>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</si>
  <si>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</si>
  <si>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</si>
  <si>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</si>
  <si>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</si>
  <si>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</si>
  <si>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</si>
  <si>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</si>
  <si>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</si>
  <si>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</si>
  <si>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</si>
  <si>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</si>
  <si>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</si>
  <si>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</si>
  <si>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</si>
  <si>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</si>
  <si>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</si>
  <si>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</si>
  <si>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</si>
  <si>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</si>
  <si>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</si>
  <si>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</si>
  <si>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</si>
  <si>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</si>
  <si>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</si>
  <si>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</si>
  <si>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</si>
  <si>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</si>
  <si>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</si>
  <si>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</si>
  <si>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</si>
  <si>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</si>
  <si>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</si>
  <si>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</si>
  <si>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</si>
  <si>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</si>
  <si>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</si>
  <si>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</si>
  <si>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</si>
  <si>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</si>
  <si>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</si>
  <si>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</si>
  <si>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</si>
  <si>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</si>
  <si>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</si>
  <si>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</si>
  <si>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</si>
  <si>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</si>
  <si>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</si>
  <si>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</si>
  <si>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</si>
  <si>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</si>
  <si>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</si>
  <si>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</si>
  <si>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</si>
  <si>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</si>
  <si>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</si>
  <si>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</si>
  <si>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</si>
  <si>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</si>
  <si>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</si>
  <si>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</si>
  <si>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</si>
  <si>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</si>
  <si>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</si>
  <si>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</si>
  <si>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</si>
  <si>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</si>
  <si>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</si>
  <si>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</si>
  <si>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</si>
  <si>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</si>
  <si>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</si>
  <si>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</si>
  <si>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</si>
  <si>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</si>
  <si>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</si>
  <si>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</si>
  <si>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</si>
  <si>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</si>
  <si>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</si>
  <si>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</si>
  <si>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</si>
  <si>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</si>
  <si>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</si>
  <si>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</si>
  <si>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</si>
  <si>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</si>
  <si>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</si>
  <si>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</si>
  <si>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</si>
  <si>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</si>
  <si>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</si>
  <si>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</si>
  <si>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</si>
  <si>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</si>
  <si>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</si>
  <si>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</si>
  <si>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</si>
  <si>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</si>
  <si>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</si>
  <si>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</si>
  <si>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</si>
  <si>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</si>
  <si>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</si>
  <si>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</si>
  <si>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</si>
  <si>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</si>
  <si>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</si>
  <si>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</si>
  <si>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</si>
  <si>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</si>
  <si>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</si>
  <si>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</si>
  <si>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</si>
  <si>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</si>
  <si>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</si>
  <si>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</si>
  <si>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</si>
  <si>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</si>
  <si>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</si>
  <si>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</si>
  <si>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</si>
  <si>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</si>
  <si>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</si>
  <si>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</si>
  <si>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</si>
  <si>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</si>
  <si>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</si>
  <si>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</si>
  <si>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</si>
  <si>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</si>
  <si>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</si>
  <si>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</si>
  <si>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</si>
  <si>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</si>
  <si>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</si>
  <si>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</si>
  <si>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</si>
  <si>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</si>
  <si>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</si>
  <si>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</si>
  <si>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</si>
  <si>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</si>
  <si>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</si>
  <si>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</si>
  <si>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</si>
  <si>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</si>
  <si>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</si>
  <si>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</si>
  <si>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</si>
  <si>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</si>
  <si>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</si>
  <si>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</si>
  <si>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</si>
  <si>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</si>
  <si>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</si>
  <si>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</si>
  <si>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</si>
  <si>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</si>
  <si>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</si>
  <si>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</si>
  <si>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</si>
  <si>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</si>
  <si>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</si>
  <si>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</si>
  <si>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</si>
  <si>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</si>
  <si>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</si>
  <si>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</si>
  <si>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</si>
  <si>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</si>
  <si>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</si>
  <si>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</si>
  <si>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</si>
  <si>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</si>
  <si>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</si>
  <si>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</si>
  <si>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</si>
  <si>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</si>
  <si>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</si>
  <si>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</si>
  <si>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</si>
  <si>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</si>
  <si>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</si>
  <si>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</si>
  <si>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</si>
  <si>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</si>
  <si>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</si>
  <si>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</si>
  <si>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</si>
  <si>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</si>
  <si>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</si>
  <si>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</si>
  <si>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</si>
  <si>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</si>
  <si>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</si>
  <si>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</si>
  <si>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</si>
  <si>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</si>
  <si>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</si>
  <si>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</si>
  <si>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</si>
  <si>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</si>
  <si>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</si>
  <si>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</si>
  <si>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</si>
  <si>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</si>
  <si>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</si>
  <si>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</si>
  <si>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</si>
  <si>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</si>
  <si>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</si>
  <si>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</si>
  <si>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</si>
  <si>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</si>
  <si>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</si>
  <si>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</si>
  <si>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</si>
  <si>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</si>
  <si>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</si>
  <si>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</si>
  <si>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</si>
  <si>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</si>
  <si>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</si>
  <si>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</si>
  <si>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</si>
  <si>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</si>
  <si>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</si>
  <si>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</si>
  <si>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</si>
  <si>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</si>
  <si>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</si>
  <si>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</si>
  <si>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</si>
  <si>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</si>
  <si>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</si>
  <si>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</si>
  <si>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</si>
  <si>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</si>
  <si>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</si>
  <si>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</si>
  <si>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</si>
  <si>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</si>
  <si>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</si>
  <si>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</si>
  <si>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</si>
  <si>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</si>
  <si>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</si>
  <si>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</si>
  <si>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</si>
  <si>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</si>
  <si>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</si>
  <si>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</si>
  <si>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</si>
  <si>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</si>
  <si>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</si>
  <si>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</si>
  <si>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</si>
  <si>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</si>
  <si>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</si>
  <si>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</si>
  <si>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</si>
  <si>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</si>
  <si>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</si>
  <si>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</si>
  <si>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</si>
  <si>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</si>
  <si>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</si>
  <si>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</si>
  <si>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</si>
  <si>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</si>
  <si>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</si>
  <si>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</si>
  <si>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</si>
  <si>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</si>
  <si>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</si>
  <si>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</si>
  <si>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</si>
  <si>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</si>
  <si>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</si>
  <si>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</si>
  <si>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</si>
  <si>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</si>
  <si>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</si>
  <si>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</si>
  <si>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</si>
  <si>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</si>
  <si>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</si>
  <si>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</si>
  <si>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</si>
  <si>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</si>
  <si>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</si>
  <si>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</si>
  <si>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</si>
  <si>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</si>
  <si>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</si>
  <si>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</si>
  <si>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</si>
  <si>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</si>
  <si>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</si>
  <si>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</si>
  <si>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</si>
  <si>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</si>
  <si>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</si>
  <si>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</si>
  <si>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</si>
  <si>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</si>
  <si>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</si>
  <si>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</si>
  <si>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</si>
  <si>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</si>
  <si>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</si>
  <si>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</si>
  <si>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</si>
  <si>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</si>
  <si>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</si>
  <si>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</si>
  <si>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</si>
  <si>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</si>
  <si>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</si>
  <si>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</si>
  <si>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</si>
  <si>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</si>
  <si>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</si>
  <si>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</si>
  <si>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</si>
  <si>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</si>
  <si>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</si>
  <si>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</si>
  <si>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</si>
  <si>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</si>
  <si>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</si>
  <si>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</si>
  <si>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</si>
  <si>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</si>
  <si>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</si>
  <si>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</si>
  <si>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</si>
  <si>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</si>
  <si>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</si>
  <si>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</si>
  <si>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</si>
  <si>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</si>
  <si>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</si>
  <si>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</si>
  <si>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</si>
  <si>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</si>
  <si>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</si>
  <si>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</si>
  <si>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</si>
  <si>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</si>
  <si>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</si>
  <si>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</si>
  <si>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</si>
  <si>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</si>
  <si>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</si>
  <si>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</si>
  <si>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</si>
  <si>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</si>
  <si>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</si>
  <si>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</si>
  <si>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</si>
  <si>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</si>
  <si>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</si>
  <si>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</si>
  <si>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</si>
  <si>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</si>
  <si>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</si>
  <si>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</si>
  <si>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</si>
  <si>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</si>
  <si>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</si>
  <si>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</si>
  <si>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</si>
  <si>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</si>
  <si>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</si>
  <si>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</si>
  <si>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</si>
  <si>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</si>
  <si>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</si>
  <si>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</si>
  <si>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</si>
  <si>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</si>
  <si>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</si>
  <si>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</si>
  <si>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</si>
  <si>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</si>
  <si>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</si>
  <si>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</si>
  <si>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</si>
  <si>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</si>
  <si>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</si>
  <si>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</si>
  <si>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</si>
  <si>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</si>
  <si>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</si>
  <si>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</si>
  <si>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</si>
  <si>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</si>
  <si>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</si>
  <si>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</si>
  <si>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</si>
  <si>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</si>
  <si>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</si>
  <si>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</si>
  <si>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</si>
  <si>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</si>
  <si>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</si>
  <si>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</si>
  <si>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</si>
  <si>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</si>
  <si>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</si>
  <si>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</si>
  <si>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</si>
  <si>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</si>
  <si>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</si>
  <si>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</si>
  <si>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</si>
  <si>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</si>
  <si>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</si>
  <si>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</si>
  <si>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</si>
  <si>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</si>
  <si>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</si>
  <si>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</si>
  <si>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</si>
  <si>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</si>
  <si>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</si>
  <si>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</si>
  <si>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</si>
  <si>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</si>
  <si>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</si>
  <si>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</si>
  <si>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</si>
  <si>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</si>
  <si>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</si>
  <si>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</si>
  <si>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</si>
  <si>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</si>
  <si>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</si>
  <si>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</si>
  <si>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</si>
  <si>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</si>
  <si>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</si>
  <si>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</si>
  <si>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</si>
  <si>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</si>
  <si>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</si>
  <si>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</si>
  <si>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</si>
  <si>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</si>
  <si>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</si>
  <si>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</si>
  <si>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</si>
  <si>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</si>
  <si>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</si>
  <si>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</si>
  <si>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</si>
  <si>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</si>
  <si>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</si>
  <si>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</si>
  <si>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</si>
  <si>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</si>
  <si>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</si>
  <si>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</si>
  <si>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</si>
  <si>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</si>
  <si>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</si>
  <si>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</si>
  <si>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</si>
  <si>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</si>
  <si>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</si>
  <si>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</si>
  <si>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</si>
  <si>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</si>
  <si>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</si>
  <si>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</si>
  <si>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</si>
  <si>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</si>
  <si>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</si>
  <si>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</si>
  <si>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</si>
  <si>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</si>
  <si>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</si>
  <si>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</si>
  <si>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</si>
  <si>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</si>
  <si>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</si>
  <si>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</si>
  <si>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</si>
  <si>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</si>
  <si>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</si>
  <si>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</si>
  <si>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</si>
  <si>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</si>
  <si>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</si>
  <si>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</si>
  <si>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</si>
  <si>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</si>
  <si>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</si>
  <si>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</si>
  <si>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</si>
  <si>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</si>
  <si>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</si>
  <si>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</si>
  <si>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</si>
  <si>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</si>
  <si>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</si>
  <si>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</si>
  <si>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</si>
  <si>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</si>
  <si>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</si>
  <si>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</si>
  <si>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</si>
  <si>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</si>
  <si>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</si>
  <si>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</si>
  <si>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</si>
  <si>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</si>
  <si>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</si>
  <si>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</si>
  <si>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</si>
  <si>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</si>
  <si>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</si>
  <si>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</si>
  <si>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</si>
  <si>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</si>
  <si>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</si>
  <si>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</si>
  <si>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</si>
  <si>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</si>
  <si>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</si>
  <si>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</si>
  <si>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</si>
  <si>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</si>
  <si>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</si>
  <si>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</si>
  <si>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</si>
  <si>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</si>
  <si>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</si>
  <si>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</si>
  <si>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</si>
  <si>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</si>
  <si>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</si>
  <si>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</si>
  <si>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</si>
  <si>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</si>
  <si>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</si>
  <si>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</si>
  <si>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</si>
  <si>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</si>
  <si>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</si>
  <si>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</si>
  <si>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</si>
  <si>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</si>
  <si>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</si>
  <si>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</si>
  <si>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</si>
  <si>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</si>
  <si>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</si>
  <si>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</si>
  <si>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</si>
  <si>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</si>
  <si>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</si>
  <si>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</si>
  <si>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</si>
  <si>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</si>
  <si>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</si>
  <si>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</si>
  <si>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</si>
  <si>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</si>
  <si>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</si>
  <si>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</si>
  <si>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</si>
  <si>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</si>
  <si>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</si>
  <si>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</si>
  <si>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</si>
  <si>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</si>
  <si>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</si>
  <si>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</si>
  <si>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</si>
  <si>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</si>
  <si>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</si>
  <si>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</si>
  <si>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</si>
  <si>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</si>
  <si>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</si>
  <si>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</si>
  <si>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</si>
  <si>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</si>
  <si>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</si>
  <si>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</si>
  <si>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</si>
  <si>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</si>
  <si>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</si>
  <si>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</si>
  <si>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</si>
  <si>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</si>
  <si>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</si>
  <si>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</si>
  <si>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</si>
  <si>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</si>
  <si>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</si>
  <si>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</si>
  <si>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</si>
  <si>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</si>
  <si>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</si>
  <si>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</si>
  <si>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</si>
  <si>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</si>
  <si>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</si>
  <si>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</si>
  <si>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</si>
  <si>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</si>
  <si>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</si>
  <si>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</si>
  <si>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</si>
  <si>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</si>
  <si>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</si>
  <si>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</si>
  <si>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</si>
  <si>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</si>
  <si>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</si>
  <si>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</si>
  <si>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</si>
  <si>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</si>
  <si>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</si>
  <si>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</si>
  <si>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</si>
  <si>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</si>
  <si>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</si>
  <si>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</si>
  <si>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</si>
  <si>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</si>
  <si>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</si>
  <si>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</si>
  <si>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</si>
  <si>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</si>
  <si>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</si>
  <si>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</si>
  <si>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</si>
  <si>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</si>
  <si>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</si>
  <si>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</si>
  <si>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</si>
  <si>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</si>
  <si>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</si>
  <si>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</si>
  <si>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</si>
  <si>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</si>
  <si>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</si>
  <si>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</si>
  <si>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</si>
  <si>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</si>
  <si>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</si>
  <si>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</si>
  <si>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</si>
  <si>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</si>
  <si>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</si>
  <si>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</si>
  <si>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</si>
  <si>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</si>
  <si>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</si>
  <si>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</si>
  <si>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</si>
  <si>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</si>
  <si>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</si>
  <si>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</si>
  <si>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</si>
  <si>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</si>
  <si>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</si>
  <si>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</si>
  <si>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</si>
  <si>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</si>
  <si>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</si>
  <si>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</si>
  <si>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</si>
  <si>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</si>
  <si>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</si>
  <si>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</si>
  <si>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</si>
  <si>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</si>
  <si>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</si>
  <si>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</si>
  <si>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</si>
  <si>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</si>
  <si>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</si>
  <si>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</si>
  <si>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</si>
  <si>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</si>
  <si>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</si>
  <si>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</si>
  <si>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</si>
  <si>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</si>
  <si>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</si>
  <si>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</si>
  <si>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</si>
  <si>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</si>
  <si>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</si>
  <si>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</si>
  <si>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</si>
  <si>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</si>
  <si>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</si>
  <si>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</si>
  <si>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</si>
  <si>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</si>
  <si>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</si>
  <si>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</si>
  <si>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</si>
  <si>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</si>
  <si>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</si>
  <si>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</si>
  <si>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</si>
  <si>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</si>
  <si>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</si>
  <si>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</si>
  <si>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</si>
  <si>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</si>
  <si>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</si>
  <si>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</si>
  <si>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</si>
  <si>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</si>
  <si>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</si>
  <si>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</si>
  <si>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</si>
  <si>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</si>
  <si>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</si>
  <si>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</si>
  <si>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</si>
  <si>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</si>
  <si>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</si>
  <si>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</si>
  <si>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</si>
  <si>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</si>
  <si>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</si>
  <si>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</si>
  <si>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</si>
  <si>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</si>
  <si>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</si>
  <si>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</si>
  <si>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</si>
  <si>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</si>
  <si>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</si>
  <si>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</si>
  <si>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</si>
  <si>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</si>
  <si>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</si>
  <si>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</si>
  <si>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</si>
  <si>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</si>
  <si>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</si>
  <si>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</si>
  <si>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</si>
  <si>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</si>
  <si>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</si>
  <si>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</si>
  <si>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</si>
  <si>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</si>
  <si>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</si>
  <si>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</si>
  <si>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</si>
  <si>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</si>
  <si>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</si>
  <si>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</si>
  <si>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</si>
  <si>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</si>
  <si>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</si>
  <si>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</si>
  <si>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</si>
  <si>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</si>
  <si>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</si>
  <si>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</si>
  <si>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</si>
  <si>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</si>
  <si>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</si>
  <si>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</si>
  <si>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</si>
  <si>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</si>
  <si>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</si>
  <si>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</si>
  <si>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</si>
  <si>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</si>
  <si>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</si>
  <si>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</si>
  <si>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</si>
  <si>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</si>
  <si>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</si>
  <si>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</si>
  <si>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</si>
  <si>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</si>
  <si>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</si>
  <si>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</si>
  <si>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</si>
  <si>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</si>
  <si>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</si>
  <si>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</si>
  <si>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</si>
  <si>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</si>
  <si>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</si>
  <si>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</si>
  <si>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</si>
  <si>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</si>
  <si>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</si>
  <si>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</si>
  <si>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</si>
  <si>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</si>
  <si>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</si>
  <si>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</si>
  <si>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</si>
  <si>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</si>
  <si>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</si>
  <si>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</si>
  <si>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</si>
  <si>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</si>
  <si>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</si>
  <si>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</si>
  <si>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</si>
  <si>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</si>
  <si>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</si>
  <si>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</si>
  <si>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</si>
  <si>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</si>
  <si>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</si>
  <si>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</si>
  <si>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</si>
  <si>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</si>
  <si>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</si>
  <si>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</si>
  <si>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</si>
  <si>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</si>
  <si>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</si>
  <si>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</si>
  <si>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</si>
  <si>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</si>
  <si>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</si>
  <si>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</si>
  <si>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</si>
  <si>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</si>
  <si>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</si>
  <si>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</si>
  <si>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</si>
  <si>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</si>
  <si>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</si>
  <si>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</si>
  <si>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</si>
  <si>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</si>
  <si>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</si>
  <si>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</si>
  <si>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</si>
  <si>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</si>
  <si>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</si>
  <si>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</si>
  <si>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</si>
  <si>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</si>
  <si>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</si>
  <si>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</si>
  <si>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</si>
  <si>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</si>
  <si>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</si>
  <si>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</si>
  <si>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</si>
  <si>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</si>
  <si>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</si>
  <si>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</si>
  <si>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</si>
  <si>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</si>
  <si>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</si>
  <si>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</si>
  <si>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</si>
  <si>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</si>
  <si>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</si>
  <si>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</si>
  <si>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</si>
  <si>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</si>
  <si>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</si>
  <si>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</si>
  <si>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</si>
  <si>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</si>
  <si>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</si>
  <si>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</si>
  <si>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</si>
  <si>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</si>
  <si>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</si>
  <si>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</si>
  <si>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</si>
  <si>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</si>
  <si>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</si>
  <si>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</si>
  <si>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</si>
  <si>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</si>
  <si>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</si>
  <si>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</si>
  <si>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</si>
  <si>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</si>
  <si>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</si>
  <si>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</si>
  <si>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</si>
  <si>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</si>
  <si>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</si>
  <si>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</si>
  <si>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</si>
  <si>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</si>
  <si>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</si>
  <si>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</si>
  <si>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</si>
  <si>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</si>
  <si>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</si>
  <si>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</si>
  <si>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</si>
  <si>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</si>
  <si>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</si>
  <si>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</si>
  <si>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</si>
  <si>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</si>
  <si>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</si>
  <si>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</si>
  <si>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</si>
  <si>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</si>
  <si>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</si>
  <si>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</si>
  <si>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</si>
  <si>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</si>
  <si>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</si>
  <si>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</si>
  <si>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</si>
  <si>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</si>
  <si>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</si>
  <si>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</si>
  <si>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</si>
  <si>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</si>
  <si>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</si>
  <si>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</si>
  <si>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</si>
  <si>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</si>
  <si>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</si>
  <si>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</si>
  <si>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</si>
  <si>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</si>
  <si>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</si>
  <si>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</si>
  <si>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</si>
  <si>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</si>
  <si>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</si>
  <si>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</si>
  <si>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</si>
  <si>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</si>
  <si>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</si>
  <si>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</si>
  <si>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</si>
  <si>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</si>
  <si>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</si>
  <si>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</si>
  <si>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</si>
  <si>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</si>
  <si>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</si>
  <si>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</si>
  <si>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</si>
  <si>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</si>
  <si>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</si>
  <si>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</si>
  <si>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</si>
  <si>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</si>
  <si>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</si>
  <si>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</si>
  <si>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</si>
  <si>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</si>
  <si>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</si>
  <si>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</si>
  <si>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</si>
  <si>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</si>
  <si>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</si>
  <si>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</si>
  <si>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</si>
  <si>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</si>
  <si>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</si>
  <si>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</si>
  <si>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</si>
  <si>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</si>
  <si>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</si>
  <si>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</si>
  <si>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</si>
  <si>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</si>
  <si>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</si>
  <si>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</si>
  <si>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</si>
  <si>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</si>
  <si>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</si>
  <si>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</si>
  <si>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</si>
  <si>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</si>
  <si>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</si>
  <si>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</si>
  <si>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</si>
  <si>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</si>
  <si>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</si>
  <si>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</si>
  <si>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</si>
  <si>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</si>
  <si>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</si>
  <si>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</si>
  <si>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</si>
  <si>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</si>
  <si>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</si>
  <si>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</si>
  <si>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</si>
  <si>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</si>
  <si>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</si>
  <si>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</si>
  <si>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</si>
  <si>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</si>
  <si>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</si>
  <si>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</si>
  <si>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</si>
  <si>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</si>
  <si>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</si>
  <si>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</si>
  <si>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</si>
  <si>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</si>
  <si>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</si>
  <si>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</si>
  <si>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</si>
  <si>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</si>
  <si>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</si>
  <si>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</si>
  <si>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</si>
  <si>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</si>
  <si>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</si>
  <si>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</si>
  <si>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</si>
  <si>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</si>
  <si>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</si>
  <si>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</si>
  <si>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</si>
  <si>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</si>
  <si>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</si>
  <si>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</si>
  <si>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</si>
  <si>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</si>
  <si>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</si>
  <si>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</si>
  <si>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</si>
  <si>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</si>
  <si>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</si>
  <si>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</si>
  <si>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</si>
  <si>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</si>
  <si>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</si>
  <si>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</si>
  <si>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</si>
  <si>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</si>
  <si>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</si>
  <si>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</si>
  <si>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</si>
  <si>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</si>
  <si>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</si>
  <si>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</si>
  <si>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</si>
  <si>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</si>
  <si>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</si>
  <si>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</si>
  <si>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</si>
  <si>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</si>
  <si>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</si>
  <si>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</si>
  <si>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</si>
  <si>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</si>
  <si>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</si>
  <si>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</si>
  <si>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</si>
  <si>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</si>
  <si>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</si>
  <si>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</si>
  <si>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</si>
  <si>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</si>
  <si>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</si>
  <si>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</si>
  <si>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</si>
  <si>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</si>
  <si>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</si>
  <si>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</si>
  <si>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</si>
  <si>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</si>
  <si>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</si>
  <si>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</si>
  <si>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</si>
  <si>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</si>
  <si>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</si>
  <si>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</si>
  <si>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</si>
  <si>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</si>
  <si>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</si>
  <si>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</si>
  <si>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</si>
  <si>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</si>
  <si>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</si>
  <si>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</si>
  <si>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</si>
  <si>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</si>
  <si>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</si>
  <si>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</si>
  <si>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</si>
  <si>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</si>
  <si>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</si>
  <si>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</si>
  <si>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</si>
  <si>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</si>
  <si>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</si>
  <si>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</si>
  <si>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</si>
  <si>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</si>
  <si>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</si>
  <si>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</si>
  <si>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</si>
  <si>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</si>
  <si>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</si>
  <si>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</si>
  <si>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</si>
  <si>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</si>
  <si>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</si>
  <si>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</si>
  <si>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</si>
  <si>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</si>
  <si>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</si>
  <si>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</si>
  <si>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</si>
  <si>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</si>
  <si>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</si>
  <si>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</si>
  <si>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</si>
  <si>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</si>
  <si>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</si>
  <si>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</si>
  <si>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</si>
  <si>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</si>
  <si>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</si>
  <si>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</si>
  <si>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</si>
  <si>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</si>
  <si>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</si>
  <si>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</si>
  <si>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</si>
  <si>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</si>
  <si>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</si>
  <si>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</si>
  <si>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</si>
  <si>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</si>
  <si>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</si>
  <si>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</si>
  <si>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</si>
  <si>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</si>
  <si>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</si>
  <si>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</si>
  <si>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</si>
  <si>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</si>
  <si>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</si>
  <si>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</si>
  <si>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</si>
  <si>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</si>
  <si>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</si>
  <si>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</si>
  <si>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</si>
  <si>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</si>
  <si>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</si>
  <si>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</si>
  <si>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</si>
  <si>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</si>
  <si>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</si>
  <si>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</si>
  <si>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</si>
  <si>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</si>
  <si>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</si>
  <si>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</si>
  <si>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</si>
  <si>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</si>
  <si>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</si>
  <si>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</si>
  <si>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</si>
  <si>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</si>
  <si>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</si>
  <si>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</si>
  <si>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</si>
  <si>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</si>
  <si>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</si>
  <si>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</si>
  <si>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</si>
  <si>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</si>
  <si>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</si>
  <si>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</si>
  <si>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</si>
  <si>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</si>
  <si>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</si>
  <si>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</si>
  <si>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</si>
  <si>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</si>
  <si>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</si>
  <si>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</si>
  <si>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</si>
  <si>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</si>
  <si>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</si>
  <si>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</si>
  <si>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</si>
  <si>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</si>
  <si>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</si>
  <si>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</si>
  <si>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</si>
  <si>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</si>
  <si>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</si>
  <si>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</si>
  <si>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</si>
  <si>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</si>
  <si>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</si>
  <si>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</si>
  <si>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</si>
  <si>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</si>
  <si>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</si>
  <si>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</si>
  <si>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</si>
  <si>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</si>
  <si>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</si>
  <si>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</si>
  <si>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</si>
  <si>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</si>
  <si>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</si>
  <si>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</si>
  <si>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</si>
  <si>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</si>
  <si>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</si>
  <si>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</si>
  <si>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</si>
  <si>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</si>
  <si>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</si>
  <si>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</si>
  <si>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</si>
  <si>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</si>
  <si>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</si>
  <si>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</si>
  <si>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</si>
  <si>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</si>
  <si>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</si>
  <si>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</si>
  <si>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</si>
  <si>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</si>
  <si>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</si>
  <si>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</si>
  <si>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</si>
  <si>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</si>
  <si>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</si>
  <si>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</si>
  <si>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</si>
  <si>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</si>
  <si>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</si>
  <si>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</si>
  <si>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</si>
  <si>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</si>
  <si>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</si>
  <si>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</si>
  <si>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</si>
  <si>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</si>
  <si>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</si>
  <si>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</si>
  <si>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</si>
  <si>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</si>
  <si>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</si>
  <si>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</si>
  <si>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</si>
  <si>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</si>
  <si>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</si>
  <si>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</si>
  <si>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</si>
  <si>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</si>
  <si>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</si>
  <si>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</si>
  <si>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</si>
  <si>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</si>
  <si>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</si>
  <si>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</si>
  <si>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</si>
  <si>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</si>
  <si>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</si>
  <si>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</si>
  <si>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</si>
  <si>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</si>
  <si>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</si>
  <si>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</si>
  <si>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</si>
  <si>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</si>
  <si>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</si>
  <si>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</si>
  <si>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</si>
  <si>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</si>
  <si>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</si>
  <si>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</si>
  <si>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</si>
  <si>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</si>
  <si>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</si>
  <si>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</si>
  <si>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</si>
  <si>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</si>
  <si>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</si>
  <si>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</si>
  <si>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</si>
  <si>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</si>
  <si>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</si>
  <si>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</si>
  <si>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</si>
  <si>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</si>
  <si>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</si>
  <si>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</si>
  <si>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</si>
  <si>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</si>
  <si>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</si>
  <si>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</si>
  <si>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</si>
  <si>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</si>
  <si>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</si>
  <si>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</si>
  <si>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</si>
  <si>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</si>
  <si>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</si>
  <si>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</si>
  <si>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</si>
  <si>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</si>
  <si>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</si>
  <si>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</si>
  <si>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</si>
  <si>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</si>
  <si>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</si>
  <si>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</si>
  <si>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</si>
  <si>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</si>
  <si>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</si>
  <si>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</si>
  <si>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</si>
  <si>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</si>
  <si>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</si>
  <si>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</si>
  <si>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</si>
  <si>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</si>
  <si>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</si>
  <si>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</si>
  <si>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</si>
  <si>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</si>
  <si>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</si>
  <si>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</si>
  <si>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</si>
  <si>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</si>
  <si>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</si>
  <si>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</si>
  <si>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</si>
  <si>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</si>
  <si>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</si>
  <si>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</si>
  <si>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</si>
  <si>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</si>
  <si>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</si>
  <si>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</si>
  <si>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</si>
  <si>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</si>
  <si>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</si>
  <si>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</si>
  <si>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</si>
  <si>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</si>
  <si>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</si>
  <si>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</si>
  <si>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</si>
  <si>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</si>
  <si>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</si>
  <si>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</si>
  <si>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</si>
  <si>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</si>
  <si>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</si>
  <si>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</si>
  <si>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</si>
  <si>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</si>
  <si>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</si>
  <si>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</si>
  <si>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</si>
  <si>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</si>
  <si>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</si>
  <si>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</si>
  <si>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</si>
  <si>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</si>
  <si>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</si>
  <si>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</si>
  <si>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</si>
  <si>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</si>
  <si>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</si>
  <si>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</si>
  <si>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</si>
  <si>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</si>
  <si>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</si>
  <si>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</si>
  <si>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</si>
  <si>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</si>
  <si>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</si>
  <si>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</si>
  <si>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</si>
  <si>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</si>
  <si>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</si>
  <si>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</si>
  <si>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</si>
  <si>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</si>
  <si>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</si>
  <si>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</si>
  <si>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</si>
  <si>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</si>
  <si>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</si>
  <si>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</si>
  <si>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</si>
  <si>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</si>
  <si>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</si>
  <si>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</si>
  <si>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</si>
  <si>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</si>
  <si>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</si>
  <si>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</si>
  <si>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</si>
  <si>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</si>
  <si>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</si>
  <si>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</si>
  <si>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</si>
  <si>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</si>
  <si>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</si>
  <si>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</si>
  <si>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</si>
  <si>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</si>
  <si>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</si>
  <si>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</si>
  <si>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</si>
  <si>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</si>
  <si>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</si>
  <si>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</si>
  <si>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</si>
  <si>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</si>
  <si>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</si>
  <si>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</si>
  <si>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</si>
  <si>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</si>
  <si>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</si>
  <si>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</si>
  <si>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</si>
  <si>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</si>
  <si>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</si>
  <si>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</si>
  <si>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</si>
  <si>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</si>
  <si>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</si>
  <si>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</si>
  <si>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</si>
  <si>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</si>
  <si>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</si>
  <si>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</si>
  <si>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</si>
  <si>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</si>
  <si>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</si>
  <si>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</si>
  <si>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</si>
  <si>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</si>
  <si>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</si>
  <si>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</si>
  <si>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</si>
  <si>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</si>
  <si>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</si>
  <si>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</si>
  <si>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</si>
  <si>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</si>
  <si>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</si>
  <si>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</si>
  <si>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</si>
  <si>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</si>
  <si>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</si>
  <si>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</si>
  <si>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</si>
  <si>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</si>
  <si>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</si>
  <si>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</si>
  <si>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</si>
  <si>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</si>
  <si>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</si>
  <si>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</si>
  <si>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</si>
  <si>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</si>
  <si>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</si>
  <si>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</si>
  <si>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</si>
  <si>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</si>
  <si>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</si>
  <si>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</si>
  <si>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</si>
  <si>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</si>
  <si>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</si>
  <si>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</si>
  <si>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</si>
  <si>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</si>
  <si>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</si>
  <si>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</si>
  <si>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</si>
  <si>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</si>
  <si>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</si>
  <si>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</si>
  <si>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</si>
  <si>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</si>
  <si>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</si>
  <si>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</si>
  <si>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</si>
  <si>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</si>
  <si>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</si>
  <si>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</si>
  <si>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</si>
  <si>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</si>
  <si>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</si>
  <si>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</si>
  <si>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</si>
  <si>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</si>
  <si>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</si>
  <si>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</si>
  <si>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</si>
  <si>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</si>
  <si>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</si>
  <si>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</si>
  <si>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</si>
  <si>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</si>
  <si>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</si>
  <si>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</si>
  <si>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</si>
  <si>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</si>
  <si>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</si>
  <si>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</si>
  <si>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</si>
  <si>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</si>
  <si>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</si>
  <si>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</si>
  <si>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</si>
  <si>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</si>
  <si>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</si>
  <si>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</si>
  <si>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</si>
  <si>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</si>
  <si>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</si>
  <si>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</si>
  <si>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</si>
  <si>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</si>
  <si>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</si>
  <si>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</si>
  <si>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</si>
  <si>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</si>
  <si>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</si>
  <si>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</si>
  <si>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</si>
  <si>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</si>
  <si>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</si>
  <si>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</si>
  <si>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</si>
  <si>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</si>
  <si>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</si>
  <si>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</si>
  <si>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</si>
  <si>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</si>
  <si>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</si>
  <si>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</si>
  <si>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</si>
  <si>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2021-20-10000697</t>
  </si>
  <si>
    <t>204082014</t>
  </si>
  <si>
    <t>202232016</t>
  </si>
  <si>
    <t>ATENDER A NIÑOS Y NIÑAS MENORES DE 5 AÑOS,O HASTA SU INGRESO AL GRADO DE TRANSICION, Y A MUJERES GESTANTES Y EN PERIODO DE LACTANCIA EN LOS SERVICIOS DE EDUCACION INICIAL Y CUIDADO,CON EL FIN DE PROMOVER EL DESARROLLO INTEGRAL DE LA PRIMERA INFANCIA CON CALIDAD,DE CONFORMIDAD CON LOS LINEAMIENTOS,LAS DIRECTRICES,Y PARAMETROS ESTABLECIDAS POR EL ICBF.</t>
  </si>
  <si>
    <t>206392016</t>
  </si>
  <si>
    <t>PRESTAR EL SERVICIO DE EDUCACION INICIAL EN EL MARCO DE LA ATENCION INTEGRAL A NIÑAS Y NIÑOS MENORES DE 5 AÑOS,O HASTA SU INGRESO AL GRADO DE TRANSICION,DE CONFORMIDAD CON LOS MANUALES OPERATIVOS DE LA MODALIDAD Y LAS DIRECTRICES ESTABLECIDA POR EL ICBF,EN ARMONIA CON LA POLITICA DE ESTADO PARA EL DESARROLLO INGTEGRAL DE LA PRIMERA INFANCIA "DE CERO A SIEMPRE", EN EL SERVICIO CENTRO DE DESARROLLO INFANTIL.</t>
  </si>
  <si>
    <t>203092017</t>
  </si>
  <si>
    <t>203232018</t>
  </si>
  <si>
    <t>PRESTAR EL SERVICIO DE ATENCION  EDUCACION INICIAL EN EL MARCO DE LA ESTRATEGIA INTEGRAL A MUJERES GESTANTES,NIÑAS Y NIÑOS MENORES DE 5 AÑOS,O HASTA SU INGRESO AL GRADO TRANSICION,DE CONFORMIDAD CON LOS MANUALES OPERATIVOS DE LAS MODALIDADES Y LAS DIRECTRICES ESTABLECIDA POR EL ICBF, EN ARMONIA CON LA POLITICA DE ESTADO PARA EL DESARROLLO INTEGRAL DE LA PRIMERA INFANCIA "DE CERO A SIEMPRE", EN EL SERVICIO CENTROS DE DESARROLLO INFANTIL.</t>
  </si>
  <si>
    <t>201082019</t>
  </si>
  <si>
    <t>DIANA CAROLINA LARA ROBLES</t>
  </si>
  <si>
    <t>3116737612</t>
  </si>
  <si>
    <t>dianalara87@hotmail.com</t>
  </si>
  <si>
    <t>PRESTAR EL SERVICIO DE ATENCION A NIÑOS Y NIÑAS MENORES DE CINCO AÑOS O HASTA A SU INGRESO AL GRADO DE TRANSICION.CON EL FIN DE PROMOVER EL DESARROLLO INTEGRAL DE LA PRIMERA INFANCIA CON CALIDAD,DE CONFORMIDAD CON EL LINEAMIENTO, EL MANUAL OPERATIVO Y LAS DIRECTRICES ESTABLECIDAS POR EL ICBF,EN EL MARCO DE LA POLITICA DE ESTADO PARA EL DESARROLLO INTEGRAL DE LA PRIMERA INFANCIA (DE CERO A SIEMPRE),EN EL SERVICIO CENTRO DE DESARROLLO INFANTIL.</t>
  </si>
  <si>
    <t>PRESTAR EL SERVICIO CENTROS DE DESARROLLO DE DESARROLLO INFANTIL CDI HOGARES INFANTILES - HI DE CONFORMIDAD CON EL MANUAL OPERATIVO DE LA MODALIDAD INSTITUCIONAL Y LAS DIRECTRICES ESTABLECIDA POR EL ICBF, EN ARMONIA CON LA POLITICA DE ESTADO PARA EL DESARROLLO INTEGRAL DE LA PRIMERA INFANCIA DE CERO A SIEMPRE.</t>
  </si>
  <si>
    <t>PRESTAR EL SERVICIO DE ATENCION EDUCACION INICIAL EN EL MARCO DE LA ESTRATEGIA INTEGFRAL A MUJERES GESTANTES,NIÑAS Y NIÑOS MENORES DE 5 AÑOS, O HASTA SU INGRESO AL GRADO DE TRANSICION,DE CONFORMIDAD CON LOS MANUALES OPERATIVOS DE LAS MODALIDADES Y LAS DIRECTRICES ESTABLECIDA POR EL ICBF,EN ARMONIA CON LA POLITICA DE ESTADO PARA EL DESAROLLO INTEGRAL DE LA PRIMERA INFANCIA " DE CERO A SIEMPRE",EN EL SERVICIO CENTROS DE DESARROLLO  INFANTIL.</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</si>
  <si>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</si>
  <si>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DIANA  CAROLINA LARA ROBLES</t>
  </si>
  <si>
    <t>CALLE 9# 7-04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</si>
  <si>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</si>
  <si>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INSTITUTO COLOMBIANO DE BIENESTRA FAMILIAR</t>
  </si>
  <si>
    <t>204752012</t>
  </si>
  <si>
    <t>ATENDER A LA PRIMERA INFANCIA EN EL MARCO DE LA ESTRATEGIA"DE CERO A SIEMPRE" DE CONFORMIDAD CON LAS DIRECTRICES,LINEAMIENTOS Y PARAMETROS ESTABLECIDOS POR EL ICBF, ASI COMO REGULAR LAS RELACIONES ENTRE LAS PARTES DERIVADAS DE LA ENTREGA DE APORTES DEL ICBF AL CONTRATISTA,PARA QUE ESTE ASUMA CON SU PERSONAL Y BAJO SU ESCLUSIVA RESPONSABILIDAD DICHA ATENCION.</t>
  </si>
  <si>
    <t>203682012</t>
  </si>
  <si>
    <t>BRINDAR ATENCIÓN INTEGRAL A LA PRIMERA INFANCIA, EN LOS CENTRO DE DESARROLLO INFANTIL TEMPRANO, EN EL MARCO DE LA ESTRATEGIA “DE 0 A SIEMPRE” EN EL DEPARTAMENTO DEL CESAR.</t>
  </si>
  <si>
    <t>NO</t>
  </si>
  <si>
    <t>KRA 5 N 7B 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</si>
</sst>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E199" zoomScale="78" zoomScaleNormal="55" zoomScaleSheetLayoutView="78"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900404141</v>
      </c>
      <c r="C20" s="5"/>
      <c r="D20" s="73"/>
      <c r="E20" s="5"/>
      <c r="F20" s="5"/>
      <c r="G20" s="5"/>
      <c r="H20" s="186"/>
      <c r="I20" s="149" t="s">
        <v>459</v>
      </c>
      <c r="J20" s="150" t="s">
        <v>478</v>
      </c>
      <c r="K20" s="151">
        <v>561394634</v>
      </c>
      <c r="L20" s="152"/>
      <c r="M20" s="152">
        <v>44561</v>
      </c>
      <c r="N20" s="135">
        <f>+(M20-L20)/30</f>
        <v>1485.3666666666666</v>
      </c>
      <c r="O20" s="138"/>
      <c r="U20" s="134"/>
      <c r="V20" s="105">
        <f ca="1">NOW()</f>
        <v>44194.74092650463</v>
      </c>
      <c r="W20" s="105">
        <f ca="1">NOW()</f>
        <v>44194.74092650463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HOGARES COMUNITARIOS AGRUPADO AMANECER INFANTIL DEL MUNICIPIO DE PELAYA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2696</v>
      </c>
      <c r="C48" s="112" t="s">
        <v>31</v>
      </c>
      <c r="D48" s="110" t="s">
        <v>2699</v>
      </c>
      <c r="E48" s="145">
        <v>41085</v>
      </c>
      <c r="F48" s="145">
        <v>41273</v>
      </c>
      <c r="G48" s="160">
        <f>IF(AND(E48&lt;&gt;"",F48&lt;&gt;""),((F48-E48)/30),"")</f>
        <v>6.2666666666666666</v>
      </c>
      <c r="H48" s="114" t="s">
        <v>2700</v>
      </c>
      <c r="I48" s="113" t="s">
        <v>459</v>
      </c>
      <c r="J48" s="113" t="s">
        <v>478</v>
      </c>
      <c r="K48" s="116">
        <v>211647600</v>
      </c>
      <c r="L48" s="115" t="s">
        <v>1148</v>
      </c>
      <c r="M48" s="117">
        <v>1</v>
      </c>
      <c r="N48" s="115" t="s">
        <v>27</v>
      </c>
      <c r="O48" s="115" t="s">
        <v>1148</v>
      </c>
      <c r="P48" s="78"/>
    </row>
    <row r="49" spans="1:16" s="6" customFormat="1" ht="24.75" customHeight="1" x14ac:dyDescent="0.25">
      <c r="A49" s="143">
        <v>2</v>
      </c>
      <c r="B49" s="122" t="s">
        <v>2696</v>
      </c>
      <c r="C49" s="112" t="s">
        <v>31</v>
      </c>
      <c r="D49" s="121" t="s">
        <v>2697</v>
      </c>
      <c r="E49" s="145">
        <v>41247</v>
      </c>
      <c r="F49" s="145">
        <v>42004</v>
      </c>
      <c r="G49" s="160">
        <f t="shared" ref="G49:G50" si="2">IF(AND(E49&lt;&gt;"",F49&lt;&gt;""),((F49-E49)/30),"")</f>
        <v>25.233333333333334</v>
      </c>
      <c r="H49" s="122" t="s">
        <v>2698</v>
      </c>
      <c r="I49" s="113" t="s">
        <v>459</v>
      </c>
      <c r="J49" s="113" t="s">
        <v>478</v>
      </c>
      <c r="K49" s="123">
        <v>706619940</v>
      </c>
      <c r="L49" s="115" t="s">
        <v>1148</v>
      </c>
      <c r="M49" s="117">
        <v>1</v>
      </c>
      <c r="N49" s="115" t="s">
        <v>27</v>
      </c>
      <c r="O49" s="115" t="s">
        <v>1148</v>
      </c>
      <c r="P49" s="78"/>
    </row>
    <row r="50" spans="1:16" s="6" customFormat="1" ht="24.75" customHeight="1" x14ac:dyDescent="0.25">
      <c r="A50" s="143">
        <v>3</v>
      </c>
      <c r="B50" s="122" t="s">
        <v>2696</v>
      </c>
      <c r="C50" s="124" t="s">
        <v>31</v>
      </c>
      <c r="D50" s="121" t="s">
        <v>2677</v>
      </c>
      <c r="E50" s="145">
        <v>41989</v>
      </c>
      <c r="F50" s="145">
        <v>42369</v>
      </c>
      <c r="G50" s="160">
        <f t="shared" si="2"/>
        <v>12.666666666666666</v>
      </c>
      <c r="H50" s="122" t="s">
        <v>2689</v>
      </c>
      <c r="I50" s="113" t="s">
        <v>459</v>
      </c>
      <c r="J50" s="113" t="s">
        <v>478</v>
      </c>
      <c r="K50" s="123">
        <v>435318080</v>
      </c>
      <c r="L50" s="115" t="s">
        <v>1148</v>
      </c>
      <c r="M50" s="117">
        <v>1</v>
      </c>
      <c r="N50" s="115" t="s">
        <v>27</v>
      </c>
      <c r="O50" s="115" t="s">
        <v>26</v>
      </c>
      <c r="P50" s="78"/>
    </row>
    <row r="51" spans="1:16" s="6" customFormat="1" ht="24.75" customHeight="1" outlineLevel="1" x14ac:dyDescent="0.25">
      <c r="A51" s="143">
        <v>4</v>
      </c>
      <c r="B51" s="122" t="s">
        <v>2696</v>
      </c>
      <c r="C51" s="124" t="s">
        <v>31</v>
      </c>
      <c r="D51" s="121" t="s">
        <v>2678</v>
      </c>
      <c r="E51" s="145">
        <v>42397</v>
      </c>
      <c r="F51" s="145">
        <v>42719</v>
      </c>
      <c r="G51" s="160">
        <f t="shared" ref="G51:G107" si="3">IF(AND(E51&lt;&gt;"",F51&lt;&gt;""),((F51-E51)/30),"")</f>
        <v>10.733333333333333</v>
      </c>
      <c r="H51" s="122" t="s">
        <v>2679</v>
      </c>
      <c r="I51" s="113" t="s">
        <v>459</v>
      </c>
      <c r="J51" s="113" t="s">
        <v>478</v>
      </c>
      <c r="K51" s="123">
        <v>431433606</v>
      </c>
      <c r="L51" s="115" t="s">
        <v>1148</v>
      </c>
      <c r="M51" s="117">
        <v>1</v>
      </c>
      <c r="N51" s="115" t="s">
        <v>27</v>
      </c>
      <c r="O51" s="115" t="s">
        <v>26</v>
      </c>
      <c r="P51" s="78"/>
    </row>
    <row r="52" spans="1:16" s="7" customFormat="1" ht="24.75" customHeight="1" outlineLevel="1" x14ac:dyDescent="0.25">
      <c r="A52" s="144">
        <v>5</v>
      </c>
      <c r="B52" s="122" t="s">
        <v>2696</v>
      </c>
      <c r="C52" s="124" t="s">
        <v>31</v>
      </c>
      <c r="D52" s="121" t="s">
        <v>2680</v>
      </c>
      <c r="E52" s="145">
        <v>42709</v>
      </c>
      <c r="F52" s="145">
        <v>43084</v>
      </c>
      <c r="G52" s="160">
        <f t="shared" si="3"/>
        <v>12.5</v>
      </c>
      <c r="H52" s="119" t="s">
        <v>2681</v>
      </c>
      <c r="I52" s="113" t="s">
        <v>459</v>
      </c>
      <c r="J52" s="113" t="s">
        <v>478</v>
      </c>
      <c r="K52" s="123">
        <v>515091352</v>
      </c>
      <c r="L52" s="115" t="s">
        <v>1148</v>
      </c>
      <c r="M52" s="117">
        <v>1</v>
      </c>
      <c r="N52" s="115" t="s">
        <v>27</v>
      </c>
      <c r="O52" s="115" t="s">
        <v>26</v>
      </c>
      <c r="P52" s="79"/>
    </row>
    <row r="53" spans="1:16" s="7" customFormat="1" ht="24.75" customHeight="1" outlineLevel="1" x14ac:dyDescent="0.25">
      <c r="A53" s="144">
        <v>6</v>
      </c>
      <c r="B53" s="122" t="s">
        <v>2696</v>
      </c>
      <c r="C53" s="124" t="s">
        <v>31</v>
      </c>
      <c r="D53" s="121" t="s">
        <v>2682</v>
      </c>
      <c r="E53" s="145">
        <v>43067</v>
      </c>
      <c r="F53" s="145">
        <v>43404</v>
      </c>
      <c r="G53" s="160">
        <f t="shared" si="3"/>
        <v>11.233333333333333</v>
      </c>
      <c r="H53" s="122" t="s">
        <v>2691</v>
      </c>
      <c r="I53" s="113" t="s">
        <v>459</v>
      </c>
      <c r="J53" s="113" t="s">
        <v>478</v>
      </c>
      <c r="K53" s="123">
        <v>431089601</v>
      </c>
      <c r="L53" s="115" t="s">
        <v>1148</v>
      </c>
      <c r="M53" s="117">
        <v>1</v>
      </c>
      <c r="N53" s="115" t="s">
        <v>27</v>
      </c>
      <c r="O53" s="115" t="s">
        <v>26</v>
      </c>
      <c r="P53" s="79"/>
    </row>
    <row r="54" spans="1:16" s="7" customFormat="1" ht="24.75" customHeight="1" outlineLevel="1" x14ac:dyDescent="0.25">
      <c r="A54" s="144">
        <v>7</v>
      </c>
      <c r="B54" s="122" t="s">
        <v>2696</v>
      </c>
      <c r="C54" s="124" t="s">
        <v>31</v>
      </c>
      <c r="D54" s="121" t="s">
        <v>2683</v>
      </c>
      <c r="E54" s="145">
        <v>43393</v>
      </c>
      <c r="F54" s="145">
        <v>43440</v>
      </c>
      <c r="G54" s="160">
        <f t="shared" si="3"/>
        <v>1.5666666666666667</v>
      </c>
      <c r="H54" s="119" t="s">
        <v>2684</v>
      </c>
      <c r="I54" s="113" t="s">
        <v>459</v>
      </c>
      <c r="J54" s="113" t="s">
        <v>478</v>
      </c>
      <c r="K54" s="123">
        <v>49368816</v>
      </c>
      <c r="L54" s="115" t="s">
        <v>1148</v>
      </c>
      <c r="M54" s="117">
        <v>1</v>
      </c>
      <c r="N54" s="115" t="s">
        <v>27</v>
      </c>
      <c r="O54" s="115" t="s">
        <v>26</v>
      </c>
      <c r="P54" s="79"/>
    </row>
    <row r="55" spans="1:16" s="7" customFormat="1" ht="24.75" customHeight="1" outlineLevel="1" x14ac:dyDescent="0.25">
      <c r="A55" s="144">
        <v>8</v>
      </c>
      <c r="B55" s="122" t="s">
        <v>2696</v>
      </c>
      <c r="C55" s="124" t="s">
        <v>31</v>
      </c>
      <c r="D55" s="121" t="s">
        <v>2685</v>
      </c>
      <c r="E55" s="145">
        <v>43482</v>
      </c>
      <c r="F55" s="145">
        <v>43814</v>
      </c>
      <c r="G55" s="160">
        <f t="shared" si="3"/>
        <v>11.066666666666666</v>
      </c>
      <c r="H55" s="119" t="s">
        <v>2690</v>
      </c>
      <c r="I55" s="113" t="s">
        <v>459</v>
      </c>
      <c r="J55" s="113" t="s">
        <v>478</v>
      </c>
      <c r="K55" s="123">
        <v>492474112</v>
      </c>
      <c r="L55" s="115" t="s">
        <v>2701</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v>43891</v>
      </c>
      <c r="F114" s="145">
        <v>44196</v>
      </c>
      <c r="G114" s="160">
        <f>IF(AND(E114&lt;&gt;"",F114&lt;&gt;""),((F114-E114)/30),"")</f>
        <v>10.166666666666666</v>
      </c>
      <c r="H114" s="122" t="s">
        <v>2692</v>
      </c>
      <c r="I114" s="121" t="s">
        <v>459</v>
      </c>
      <c r="J114" s="121" t="s">
        <v>478</v>
      </c>
      <c r="K114" s="123">
        <v>553715494</v>
      </c>
      <c r="L114" s="100">
        <f>+IF(AND(K114&gt;0,O114="Ejecución"),(K114/877802)*Tabla28[[#This Row],[% participación]],IF(AND(K114&gt;0,O114&lt;&gt;"Ejecución"),"-",""))</f>
        <v>630.79771292387125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11227892.68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40534</v>
      </c>
      <c r="D193" s="5"/>
      <c r="E193" s="126">
        <v>1892</v>
      </c>
      <c r="F193" s="5"/>
      <c r="G193" s="5"/>
      <c r="H193" s="147" t="s">
        <v>2693</v>
      </c>
      <c r="J193" s="5"/>
      <c r="K193" s="127">
        <v>41085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2694</v>
      </c>
      <c r="L211" s="21"/>
      <c r="M211" s="21"/>
      <c r="N211" s="21"/>
      <c r="O211" s="8"/>
    </row>
    <row r="212" spans="1:15" x14ac:dyDescent="0.25">
      <c r="A212" s="9"/>
      <c r="B212" s="27" t="s">
        <v>2619</v>
      </c>
      <c r="C212" s="147" t="s">
        <v>2686</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3622047244094491" right="0.23622047244094491" top="0.74803149606299213" bottom="0.74803149606299213" header="0.31496062992125984" footer="0.31496062992125984"/>
  <pageSetup paperSize="345" scale="29" fitToHeight="4" orientation="landscape" r:id="rId1"/>
  <rowBreaks count="3" manualBreakCount="3">
    <brk id="40" max="14" man="1"/>
    <brk id="108" max="14" man="1"/>
    <brk id="187"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HP-20</cp:lastModifiedBy>
  <cp:lastPrinted>2020-12-29T22:14:43Z</cp:lastPrinted>
  <dcterms:created xsi:type="dcterms:W3CDTF">2020-10-14T21:57:42Z</dcterms:created>
  <dcterms:modified xsi:type="dcterms:W3CDTF">2020-12-29T23:02:37Z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