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<sst xmlns="http://schemas.openxmlformats.org/spreadsheetml/2006/main" count="3116" uniqueCount="2694">
  <si>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</si>
  <si>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</si>
  <si>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</si>
  <si>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</si>
  <si>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</si>
  <si>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</si>
  <si>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</si>
  <si>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</si>
  <si>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</si>
  <si>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</si>
  <si>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</si>
  <si>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</si>
  <si>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</si>
  <si>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</si>
  <si>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</si>
  <si>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</si>
  <si>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</si>
  <si>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</si>
  <si>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</si>
  <si>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</si>
  <si>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</si>
  <si>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</si>
  <si>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</si>
  <si>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</si>
  <si>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</si>
  <si>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</si>
  <si>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</si>
  <si>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</si>
  <si>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</si>
  <si>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</si>
  <si>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</si>
  <si>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</si>
  <si>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</si>
  <si>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</si>
  <si>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</si>
  <si>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</si>
  <si>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</si>
  <si>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</si>
  <si>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</si>
  <si>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</si>
  <si>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</si>
  <si>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</si>
  <si>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</si>
  <si>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</si>
  <si>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</si>
  <si>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</si>
  <si>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</si>
  <si>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</si>
  <si>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</si>
  <si>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</si>
  <si>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</si>
  <si>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</si>
  <si>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</si>
  <si>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</si>
  <si>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</si>
  <si>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</si>
  <si>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</si>
  <si>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</si>
  <si>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</si>
  <si>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</si>
  <si>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</si>
  <si>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</si>
  <si>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</si>
  <si>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</si>
  <si>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</si>
  <si>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</si>
  <si>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</si>
  <si>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</si>
  <si>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</si>
  <si>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</si>
  <si>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</si>
  <si>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</si>
  <si>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</si>
  <si>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</si>
  <si>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</si>
  <si>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</si>
  <si>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</si>
  <si>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</si>
  <si>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</si>
  <si>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</si>
  <si>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</si>
  <si>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</si>
  <si>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</si>
  <si>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</si>
  <si>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</si>
  <si>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</si>
  <si>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</si>
  <si>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</si>
  <si>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</si>
  <si>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</si>
  <si>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</si>
  <si>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</si>
  <si>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</si>
  <si>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</si>
  <si>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</si>
  <si>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</si>
  <si>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</si>
  <si>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</si>
  <si>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</si>
  <si>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</si>
  <si>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</si>
  <si>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</si>
  <si>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</si>
  <si>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</si>
  <si>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</si>
  <si>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</si>
  <si>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</si>
  <si>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</si>
  <si>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</si>
  <si>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</si>
  <si>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</si>
  <si>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</si>
  <si>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</si>
  <si>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</si>
  <si>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</si>
  <si>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</si>
  <si>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</si>
  <si>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</si>
  <si>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</si>
  <si>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</si>
  <si>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</si>
  <si>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</si>
  <si>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</si>
  <si>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</si>
  <si>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</si>
  <si>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</si>
  <si>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</si>
  <si>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</si>
  <si>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</si>
  <si>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</si>
  <si>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</si>
  <si>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</si>
  <si>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</si>
  <si>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</si>
  <si>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</si>
  <si>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</si>
  <si>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</si>
  <si>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</si>
  <si>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</si>
  <si>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</si>
  <si>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</si>
  <si>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</si>
  <si>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</si>
  <si>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</si>
  <si>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</si>
  <si>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</si>
  <si>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</si>
  <si>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</si>
  <si>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</si>
  <si>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</si>
  <si>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</si>
  <si>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</si>
  <si>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</si>
  <si>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</si>
  <si>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</si>
  <si>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</si>
  <si>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</si>
  <si>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</si>
  <si>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</si>
  <si>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</si>
  <si>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</si>
  <si>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</si>
  <si>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</si>
  <si>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</si>
  <si>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</si>
  <si>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</si>
  <si>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</si>
  <si>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</si>
  <si>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</si>
  <si>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</si>
  <si>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</si>
  <si>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</si>
  <si>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</si>
  <si>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</si>
  <si>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</si>
  <si>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</si>
  <si>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</si>
  <si>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</si>
  <si>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</si>
  <si>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</si>
  <si>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</si>
  <si>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</si>
  <si>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</si>
  <si>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</si>
  <si>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</si>
  <si>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</si>
  <si>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</si>
  <si>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</si>
  <si>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</si>
  <si>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</si>
  <si>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</si>
  <si>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</si>
  <si>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</si>
  <si>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</si>
  <si>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</si>
  <si>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</si>
  <si>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</si>
  <si>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</si>
  <si>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</si>
  <si>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</si>
  <si>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</si>
  <si>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</si>
  <si>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</si>
  <si>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</si>
  <si>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</si>
  <si>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</si>
  <si>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</si>
  <si>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</si>
  <si>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</si>
  <si>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</si>
  <si>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</si>
  <si>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</si>
  <si>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</si>
  <si>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</si>
  <si>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</si>
  <si>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</si>
  <si>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</si>
  <si>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</si>
  <si>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</si>
  <si>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</si>
  <si>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</si>
  <si>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</si>
  <si>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</si>
  <si>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</si>
  <si>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</si>
  <si>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</si>
  <si>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</si>
  <si>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</si>
  <si>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</si>
  <si>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</si>
  <si>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</si>
  <si>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</si>
  <si>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</si>
  <si>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</si>
  <si>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</si>
  <si>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</si>
  <si>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</si>
  <si>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</si>
  <si>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</si>
  <si>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</si>
  <si>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</si>
  <si>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</si>
  <si>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</si>
  <si>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</si>
  <si>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</si>
  <si>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</si>
  <si>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</si>
  <si>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</si>
  <si>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</si>
  <si>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</si>
  <si>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</si>
  <si>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</si>
  <si>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</si>
  <si>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</si>
  <si>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</si>
  <si>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</si>
  <si>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</si>
  <si>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</si>
  <si>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</si>
  <si>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</si>
  <si>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</si>
  <si>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</si>
  <si>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</si>
  <si>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</si>
  <si>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</si>
  <si>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</si>
  <si>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</si>
  <si>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</si>
  <si>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</si>
  <si>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</si>
  <si>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</si>
  <si>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</si>
  <si>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</si>
  <si>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</si>
  <si>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</si>
  <si>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</si>
  <si>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</si>
  <si>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</si>
  <si>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</si>
  <si>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</si>
  <si>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</si>
  <si>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</si>
  <si>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</si>
  <si>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</si>
  <si>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</si>
  <si>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</si>
  <si>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</si>
  <si>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</si>
  <si>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</si>
  <si>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</si>
  <si>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</si>
  <si>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</si>
  <si>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</si>
  <si>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</si>
  <si>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</si>
  <si>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</si>
  <si>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</si>
  <si>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</si>
  <si>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</si>
  <si>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</si>
  <si>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</si>
  <si>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</si>
  <si>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</si>
  <si>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</si>
  <si>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</si>
  <si>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</si>
  <si>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</si>
  <si>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</si>
  <si>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</si>
  <si>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</si>
  <si>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</si>
  <si>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</si>
  <si>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</si>
  <si>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</si>
  <si>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</si>
  <si>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</si>
  <si>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</si>
  <si>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</si>
  <si>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</si>
  <si>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</si>
  <si>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</si>
  <si>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</si>
  <si>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</si>
  <si>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</si>
  <si>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</si>
  <si>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</si>
  <si>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</si>
  <si>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</si>
  <si>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</si>
  <si>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</si>
  <si>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</si>
  <si>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</si>
  <si>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</si>
  <si>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</si>
  <si>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</si>
  <si>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</si>
  <si>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</si>
  <si>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</si>
  <si>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</si>
  <si>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</si>
  <si>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</si>
  <si>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</si>
  <si>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</si>
  <si>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</si>
  <si>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</si>
  <si>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</si>
  <si>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</si>
  <si>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</si>
  <si>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</si>
  <si>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</si>
  <si>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</si>
  <si>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</si>
  <si>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</si>
  <si>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</si>
  <si>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</si>
  <si>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</si>
  <si>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</si>
  <si>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</si>
  <si>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</si>
  <si>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</si>
  <si>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</si>
  <si>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</si>
  <si>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</si>
  <si>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</si>
  <si>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</si>
  <si>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</si>
  <si>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</si>
  <si>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</si>
  <si>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</si>
  <si>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</si>
  <si>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</si>
  <si>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</si>
  <si>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</si>
  <si>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</si>
  <si>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</si>
  <si>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</si>
  <si>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</si>
  <si>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</si>
  <si>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</si>
  <si>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</si>
  <si>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</si>
  <si>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</si>
  <si>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</si>
  <si>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</si>
  <si>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</si>
  <si>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</si>
  <si>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</si>
  <si>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</si>
  <si>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</si>
  <si>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</si>
  <si>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</si>
  <si>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</si>
  <si>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</si>
  <si>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</si>
  <si>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</si>
  <si>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</si>
  <si>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</si>
  <si>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</si>
  <si>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</si>
  <si>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</si>
  <si>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</si>
  <si>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</si>
  <si>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</si>
  <si>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</si>
  <si>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</si>
  <si>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</si>
  <si>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</si>
  <si>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</si>
  <si>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</si>
  <si>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</si>
  <si>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</si>
  <si>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</si>
  <si>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</si>
  <si>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</si>
  <si>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</si>
  <si>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</si>
  <si>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</si>
  <si>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</si>
  <si>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</si>
  <si>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</si>
  <si>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</si>
  <si>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</si>
  <si>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</si>
  <si>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</si>
  <si>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</si>
  <si>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</si>
  <si>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</si>
  <si>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</si>
  <si>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</si>
  <si>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</si>
  <si>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</si>
  <si>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</si>
  <si>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</si>
  <si>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</si>
  <si>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</si>
  <si>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</si>
  <si>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</si>
  <si>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</si>
  <si>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</si>
  <si>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</si>
  <si>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</si>
  <si>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</si>
  <si>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</si>
  <si>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</si>
  <si>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</si>
  <si>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</si>
  <si>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</si>
  <si>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</si>
  <si>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</si>
  <si>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</si>
  <si>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</si>
  <si>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</si>
  <si>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</si>
  <si>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</si>
  <si>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</si>
  <si>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</si>
  <si>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</si>
  <si>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</si>
  <si>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</si>
  <si>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</si>
  <si>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</si>
  <si>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</si>
  <si>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</si>
  <si>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</si>
  <si>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</si>
  <si>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</si>
  <si>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</si>
  <si>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</si>
  <si>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</si>
  <si>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</si>
  <si>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</si>
  <si>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</si>
  <si>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</si>
  <si>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</si>
  <si>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</si>
  <si>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</si>
  <si>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</si>
  <si>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</si>
  <si>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</si>
  <si>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</si>
  <si>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</si>
  <si>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</si>
  <si>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</si>
  <si>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</si>
  <si>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</si>
  <si>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</si>
  <si>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</si>
  <si>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</si>
  <si>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</si>
  <si>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</si>
  <si>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</si>
  <si>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</si>
  <si>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</si>
  <si>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</si>
  <si>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</si>
  <si>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</si>
  <si>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</si>
  <si>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</si>
  <si>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</si>
  <si>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</si>
  <si>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</si>
  <si>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</si>
  <si>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</si>
  <si>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</si>
  <si>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</si>
  <si>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</si>
  <si>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</si>
  <si>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</si>
  <si>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</si>
  <si>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</si>
  <si>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</si>
  <si>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</si>
  <si>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</si>
  <si>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</si>
  <si>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</si>
  <si>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</si>
  <si>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</si>
  <si>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</si>
  <si>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</si>
  <si>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</si>
  <si>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</si>
  <si>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</si>
  <si>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</si>
  <si>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</si>
  <si>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</si>
  <si>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</si>
  <si>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</si>
  <si>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</si>
  <si>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</si>
  <si>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</si>
  <si>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</si>
  <si>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</si>
  <si>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</si>
  <si>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</si>
  <si>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</si>
  <si>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</si>
  <si>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</si>
  <si>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</si>
  <si>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</si>
  <si>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</si>
  <si>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</si>
  <si>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</si>
  <si>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</si>
  <si>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</si>
  <si>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</si>
  <si>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</si>
  <si>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</si>
  <si>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</si>
  <si>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</si>
  <si>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</si>
  <si>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</si>
  <si>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</si>
  <si>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</si>
  <si>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</si>
  <si>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</si>
  <si>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</si>
  <si>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</si>
  <si>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</si>
  <si>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</si>
  <si>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</si>
  <si>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</si>
  <si>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</si>
  <si>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</si>
  <si>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</si>
  <si>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</si>
  <si>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</si>
  <si>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</si>
  <si>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</si>
  <si>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</si>
  <si>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</si>
  <si>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</si>
  <si>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</si>
  <si>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</si>
  <si>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</si>
  <si>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</si>
  <si>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</si>
  <si>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</si>
  <si>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</si>
  <si>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</si>
  <si>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</si>
  <si>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</si>
  <si>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</si>
  <si>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</si>
  <si>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</si>
  <si>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</si>
  <si>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</si>
  <si>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</si>
  <si>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</si>
  <si>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</si>
  <si>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</si>
  <si>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</si>
  <si>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</si>
  <si>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</si>
  <si>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</si>
  <si>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</si>
  <si>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</si>
  <si>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</si>
  <si>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</si>
  <si>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</si>
  <si>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</si>
  <si>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</si>
  <si>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</si>
  <si>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</si>
  <si>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</si>
  <si>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</si>
  <si>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</si>
  <si>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</si>
  <si>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</si>
  <si>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</si>
  <si>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</si>
  <si>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</si>
  <si>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</si>
  <si>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</si>
  <si>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</si>
  <si>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</si>
  <si>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</si>
  <si>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</si>
  <si>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</si>
  <si>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</si>
  <si>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</si>
  <si>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</si>
  <si>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</si>
  <si>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</si>
  <si>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</si>
  <si>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</si>
  <si>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</si>
  <si>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</si>
  <si>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</si>
  <si>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</si>
  <si>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</si>
  <si>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</si>
  <si>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</si>
  <si>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</si>
  <si>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</si>
  <si>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</si>
  <si>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</si>
  <si>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</si>
  <si>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</si>
  <si>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</si>
  <si>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</si>
  <si>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</si>
  <si>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</si>
  <si>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</si>
  <si>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</si>
  <si>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</si>
  <si>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</si>
  <si>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</si>
  <si>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</si>
  <si>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</si>
  <si>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</si>
  <si>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</si>
  <si>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</si>
  <si>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</si>
  <si>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</si>
  <si>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</si>
  <si>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</si>
  <si>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</si>
  <si>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</si>
  <si>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</si>
  <si>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</si>
  <si>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</si>
  <si>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</si>
  <si>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</si>
  <si>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</si>
  <si>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</si>
  <si>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</si>
  <si>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</si>
  <si>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</si>
  <si>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</si>
  <si>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</si>
  <si>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</si>
  <si>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</si>
  <si>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</si>
  <si>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</si>
  <si>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</si>
  <si>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</si>
  <si>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</si>
  <si>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</si>
  <si>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</si>
  <si>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</si>
  <si>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</si>
  <si>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</si>
  <si>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</si>
  <si>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</si>
  <si>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</si>
  <si>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</si>
  <si>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</si>
  <si>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</si>
  <si>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</si>
  <si>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</si>
  <si>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</si>
  <si>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</si>
  <si>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</si>
  <si>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</si>
  <si>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</si>
  <si>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</si>
  <si>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</si>
  <si>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</si>
  <si>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</si>
  <si>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</si>
  <si>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</si>
  <si>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</si>
  <si>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</si>
  <si>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</si>
  <si>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</si>
  <si>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</si>
  <si>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</si>
  <si>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</si>
  <si>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</si>
  <si>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</si>
  <si>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</si>
  <si>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</si>
  <si>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</si>
  <si>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</si>
  <si>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</si>
  <si>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</si>
  <si>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</si>
  <si>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</si>
  <si>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</si>
  <si>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</si>
  <si>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</si>
  <si>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</si>
  <si>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</si>
  <si>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</si>
  <si>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</si>
  <si>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</si>
  <si>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</si>
  <si>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</si>
  <si>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</si>
  <si>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</si>
  <si>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</si>
  <si>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</si>
  <si>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</si>
  <si>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</si>
  <si>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</si>
  <si>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</si>
  <si>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</si>
  <si>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</si>
  <si>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</si>
  <si>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</si>
  <si>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</si>
  <si>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</si>
  <si>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</si>
  <si>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</si>
  <si>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</si>
  <si>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</si>
  <si>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</si>
  <si>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</si>
  <si>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</si>
  <si>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</si>
  <si>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</si>
  <si>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</si>
  <si>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</si>
  <si>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</si>
  <si>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</si>
  <si>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</si>
  <si>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</si>
  <si>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</si>
  <si>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</si>
  <si>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</si>
  <si>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</si>
  <si>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</si>
  <si>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</si>
  <si>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</si>
  <si>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</si>
  <si>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</si>
  <si>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</si>
  <si>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</si>
  <si>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</si>
  <si>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</si>
  <si>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</si>
  <si>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</si>
  <si>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</si>
  <si>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</si>
  <si>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</si>
  <si>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</si>
  <si>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</si>
  <si>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</si>
  <si>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</si>
  <si>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</si>
  <si>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</si>
  <si>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</si>
  <si>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</si>
  <si>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</si>
  <si>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</si>
  <si>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</si>
  <si>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</si>
  <si>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</si>
  <si>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</si>
  <si>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</si>
  <si>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</si>
  <si>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</si>
  <si>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</si>
  <si>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</si>
  <si>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</si>
  <si>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</si>
  <si>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</si>
  <si>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</si>
  <si>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</si>
  <si>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</si>
  <si>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</si>
  <si>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</si>
  <si>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</si>
  <si>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</si>
  <si>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</si>
  <si>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</si>
  <si>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</si>
  <si>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</si>
  <si>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</si>
  <si>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</si>
  <si>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</si>
  <si>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</si>
  <si>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</si>
  <si>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</si>
  <si>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</si>
  <si>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</si>
  <si>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</si>
  <si>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</si>
  <si>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</si>
  <si>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</si>
  <si>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</si>
  <si>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</si>
  <si>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</si>
  <si>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</si>
  <si>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</si>
  <si>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</si>
  <si>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</si>
  <si>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</si>
  <si>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</si>
  <si>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</si>
  <si>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</si>
  <si>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</si>
  <si>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</si>
  <si>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</si>
  <si>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</si>
  <si>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</si>
  <si>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</si>
  <si>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</si>
  <si>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</si>
  <si>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</si>
  <si>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</si>
  <si>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</si>
  <si>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</si>
  <si>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</si>
  <si>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</si>
  <si>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</si>
  <si>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</si>
  <si>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</si>
  <si>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</si>
  <si>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</si>
  <si>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</si>
  <si>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</si>
  <si>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</si>
  <si>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</si>
  <si>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</si>
  <si>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</si>
  <si>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</si>
  <si>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</si>
  <si>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</si>
  <si>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</si>
  <si>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</si>
  <si>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</si>
  <si>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</si>
  <si>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</si>
  <si>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</si>
  <si>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</si>
  <si>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</si>
  <si>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</si>
  <si>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</si>
  <si>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</si>
  <si>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</si>
  <si>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</si>
  <si>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</si>
  <si>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</si>
  <si>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</si>
  <si>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</si>
  <si>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</si>
  <si>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</si>
  <si>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</si>
  <si>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</si>
  <si>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</si>
  <si>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</si>
  <si>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</si>
  <si>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</si>
  <si>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</si>
  <si>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</si>
  <si>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</si>
  <si>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</si>
  <si>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</si>
  <si>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</si>
  <si>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</si>
  <si>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</si>
  <si>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</si>
  <si>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</si>
  <si>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</si>
  <si>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</si>
  <si>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</si>
  <si>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</si>
  <si>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</si>
  <si>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</si>
  <si>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</si>
  <si>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</si>
  <si>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</si>
  <si>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</si>
  <si>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</si>
  <si>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</si>
  <si>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</si>
  <si>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</si>
  <si>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</si>
  <si>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</si>
  <si>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</si>
  <si>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</si>
  <si>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</si>
  <si>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</si>
  <si>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</si>
  <si>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</si>
  <si>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</si>
  <si>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</si>
  <si>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</si>
  <si>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</si>
  <si>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</si>
  <si>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</si>
  <si>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</si>
  <si>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</si>
  <si>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</si>
  <si>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</si>
  <si>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</si>
  <si>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</si>
  <si>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</si>
  <si>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</si>
  <si>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</si>
  <si>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</si>
  <si>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</si>
  <si>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</si>
  <si>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</si>
  <si>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</si>
  <si>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</si>
  <si>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</si>
  <si>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</si>
  <si>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</si>
  <si>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</si>
  <si>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</si>
  <si>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</si>
  <si>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</si>
  <si>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</si>
  <si>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</si>
  <si>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</si>
  <si>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</si>
  <si>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</si>
  <si>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</si>
  <si>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</si>
  <si>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</si>
  <si>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</si>
  <si>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</si>
  <si>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</si>
  <si>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</si>
  <si>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</si>
  <si>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</si>
  <si>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</si>
  <si>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</si>
  <si>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</si>
  <si>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</si>
  <si>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</si>
  <si>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</si>
  <si>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</si>
  <si>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</si>
  <si>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</si>
  <si>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</si>
  <si>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</si>
  <si>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</si>
  <si>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</si>
  <si>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</si>
  <si>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</si>
  <si>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</si>
  <si>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</si>
  <si>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</si>
  <si>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</si>
  <si>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</si>
  <si>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</si>
  <si>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</si>
  <si>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</si>
  <si>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</si>
  <si>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</si>
  <si>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</si>
  <si>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</si>
  <si>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</si>
  <si>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</si>
  <si>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</si>
  <si>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</si>
  <si>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</si>
  <si>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</si>
  <si>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</si>
  <si>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</si>
  <si>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</si>
  <si>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</si>
  <si>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</si>
  <si>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</si>
  <si>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</si>
  <si>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</si>
  <si>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</si>
  <si>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</si>
  <si>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</si>
  <si>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</si>
  <si>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</si>
  <si>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</si>
  <si>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</si>
  <si>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</si>
  <si>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</si>
  <si>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</si>
  <si>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</si>
  <si>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</si>
  <si>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</si>
  <si>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</si>
  <si>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</si>
  <si>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</si>
  <si>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</si>
  <si>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</si>
  <si>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</si>
  <si>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</si>
  <si>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</si>
  <si>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</si>
  <si>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</si>
  <si>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</si>
  <si>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</si>
  <si>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</si>
  <si>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</si>
  <si>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</si>
  <si>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</si>
  <si>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</si>
  <si>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</si>
  <si>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</si>
  <si>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</si>
  <si>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</si>
  <si>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</si>
  <si>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</si>
  <si>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</si>
  <si>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</si>
  <si>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</si>
  <si>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</si>
  <si>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</si>
  <si>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</si>
  <si>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</si>
  <si>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</si>
  <si>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</si>
  <si>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</si>
  <si>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</si>
  <si>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</si>
  <si>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</si>
  <si>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</si>
  <si>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</si>
  <si>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</si>
  <si>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</si>
  <si>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</si>
  <si>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</si>
  <si>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</si>
  <si>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</si>
  <si>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</si>
  <si>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</si>
  <si>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</si>
  <si>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</si>
  <si>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</si>
  <si>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</si>
  <si>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</si>
  <si>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</si>
  <si>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</si>
  <si>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</si>
  <si>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</si>
  <si>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</si>
  <si>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</si>
  <si>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</si>
  <si>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</si>
  <si>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</si>
  <si>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</si>
  <si>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</si>
  <si>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</si>
  <si>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</si>
  <si>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</si>
  <si>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</si>
  <si>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</si>
  <si>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</si>
  <si>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</si>
  <si>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</si>
  <si>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</si>
  <si>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</si>
  <si>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</si>
  <si>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</si>
  <si>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</si>
  <si>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</si>
  <si>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</si>
  <si>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</si>
  <si>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</si>
  <si>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</si>
  <si>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</si>
  <si>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</si>
  <si>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</si>
  <si>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</si>
  <si>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</si>
  <si>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</si>
  <si>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</si>
  <si>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</si>
  <si>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</si>
  <si>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</si>
  <si>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</si>
  <si>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</si>
  <si>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</si>
  <si>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</si>
  <si>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</si>
  <si>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</si>
  <si>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</si>
  <si>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</si>
  <si>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</si>
  <si>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</si>
  <si>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</si>
  <si>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</si>
  <si>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</si>
  <si>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</si>
  <si>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</si>
  <si>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</si>
  <si>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</si>
  <si>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</si>
  <si>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</si>
  <si>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</si>
  <si>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</si>
  <si>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</si>
  <si>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</si>
  <si>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</si>
  <si>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</si>
  <si>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</si>
  <si>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</si>
  <si>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</si>
  <si>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</si>
  <si>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</si>
  <si>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</si>
  <si>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</si>
  <si>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</si>
  <si>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</si>
  <si>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</si>
  <si>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</si>
  <si>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</si>
  <si>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</si>
  <si>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</si>
  <si>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</si>
  <si>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</si>
  <si>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</si>
  <si>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</si>
  <si>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</si>
  <si>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</si>
  <si>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</si>
  <si>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</si>
  <si>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</si>
  <si>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</si>
  <si>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</si>
  <si>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</si>
  <si>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</si>
  <si>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</si>
  <si>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</si>
  <si>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</si>
  <si>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</si>
  <si>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</si>
  <si>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</si>
  <si>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</si>
  <si>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</si>
  <si>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</si>
  <si>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</si>
  <si>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</si>
  <si>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</si>
  <si>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</si>
  <si>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</si>
  <si>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</si>
  <si>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</si>
  <si>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</si>
  <si>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</si>
  <si>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</si>
  <si>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</si>
  <si>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</si>
  <si>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</si>
  <si>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</si>
  <si>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</si>
  <si>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</si>
  <si>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</si>
  <si>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</si>
  <si>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</si>
  <si>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</si>
  <si>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</si>
  <si>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</si>
  <si>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</si>
  <si>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</si>
  <si>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</si>
  <si>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</si>
  <si>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</si>
  <si>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</si>
  <si>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</si>
  <si>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</si>
  <si>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</si>
  <si>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</si>
  <si>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</si>
  <si>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</si>
  <si>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</si>
  <si>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</si>
  <si>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</si>
  <si>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</si>
  <si>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</si>
  <si>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</si>
  <si>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</si>
  <si>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</si>
  <si>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</si>
  <si>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</si>
  <si>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</si>
  <si>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</si>
  <si>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</si>
  <si>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</si>
  <si>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</si>
  <si>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</si>
  <si>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</si>
  <si>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</si>
  <si>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</si>
  <si>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</si>
  <si>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</si>
  <si>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</si>
  <si>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</si>
  <si>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</si>
  <si>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</si>
  <si>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</si>
  <si>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</si>
  <si>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</si>
  <si>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</si>
  <si>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</si>
  <si>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</si>
  <si>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</si>
  <si>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</si>
  <si>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</si>
  <si>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</si>
  <si>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</si>
  <si>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</si>
  <si>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</si>
  <si>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</si>
  <si>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</si>
  <si>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</si>
  <si>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</si>
  <si>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</si>
  <si>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</si>
  <si>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</si>
  <si>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</si>
  <si>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</si>
  <si>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</si>
  <si>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</si>
  <si>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</si>
  <si>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</si>
  <si>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</si>
  <si>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</si>
  <si>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</si>
  <si>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</si>
  <si>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</si>
  <si>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</si>
  <si>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</si>
  <si>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</si>
  <si>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</si>
  <si>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</si>
  <si>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</si>
  <si>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</si>
  <si>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</si>
  <si>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</si>
  <si>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</si>
  <si>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</si>
  <si>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</si>
  <si>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</si>
  <si>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</si>
  <si>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</si>
  <si>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</si>
  <si>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</si>
  <si>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</si>
  <si>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</si>
  <si>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</si>
  <si>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</si>
  <si>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</si>
  <si>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</si>
  <si>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</si>
  <si>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</si>
  <si>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</si>
  <si>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</si>
  <si>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</si>
  <si>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</si>
  <si>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</si>
  <si>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</si>
  <si>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</si>
  <si>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</si>
  <si>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</si>
  <si>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</si>
  <si>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</si>
  <si>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</si>
  <si>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</si>
  <si>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</si>
  <si>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</si>
  <si>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</si>
  <si>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</si>
  <si>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</si>
  <si>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</si>
  <si>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</si>
  <si>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</si>
  <si>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</si>
  <si>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</si>
  <si>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</si>
  <si>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</si>
  <si>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</si>
  <si>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</si>
  <si>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</si>
  <si>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</si>
  <si>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</si>
  <si>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</si>
  <si>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</si>
  <si>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</si>
  <si>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</si>
  <si>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</si>
  <si>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</si>
  <si>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</si>
  <si>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</si>
  <si>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</si>
  <si>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</si>
  <si>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</si>
  <si>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</si>
  <si>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</si>
  <si>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</si>
  <si>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</si>
  <si>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</si>
  <si>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</si>
  <si>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</si>
  <si>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</si>
  <si>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</si>
  <si>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</si>
  <si>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</si>
  <si>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</si>
  <si>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</si>
  <si>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</si>
  <si>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</si>
  <si>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</si>
  <si>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</si>
  <si>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</si>
  <si>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</si>
  <si>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</si>
  <si>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</si>
  <si>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</si>
  <si>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</si>
  <si>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</si>
  <si>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</si>
  <si>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</si>
  <si>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</si>
  <si>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</si>
  <si>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</si>
  <si>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</si>
  <si>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</si>
  <si>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</si>
  <si>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</si>
  <si>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</si>
  <si>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</si>
  <si>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</si>
  <si>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</si>
  <si>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</si>
  <si>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</si>
  <si>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</si>
  <si>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</si>
  <si>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</si>
  <si>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</si>
  <si>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</si>
  <si>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</si>
  <si>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</si>
  <si>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</si>
  <si>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</si>
  <si>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</si>
  <si>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</si>
  <si>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</si>
  <si>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</si>
  <si>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</si>
  <si>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</si>
  <si>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</si>
  <si>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</si>
  <si>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</si>
  <si>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</si>
  <si>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</si>
  <si>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</si>
  <si>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</si>
  <si>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</si>
  <si>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</si>
  <si>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</si>
  <si>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</si>
  <si>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</si>
  <si>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</si>
  <si>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</si>
  <si>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</si>
  <si>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</si>
  <si>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</si>
  <si>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</si>
  <si>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</si>
  <si>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</si>
  <si>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</si>
  <si>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</si>
  <si>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</si>
  <si>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</si>
  <si>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</si>
  <si>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</si>
  <si>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</si>
  <si>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</si>
  <si>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</si>
  <si>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</si>
  <si>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</si>
  <si>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</si>
  <si>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</si>
  <si>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</si>
  <si>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</si>
  <si>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</si>
  <si>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</si>
  <si>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</si>
  <si>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</si>
  <si>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</si>
  <si>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</si>
  <si>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</si>
  <si>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</si>
  <si>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</si>
  <si>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</si>
  <si>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</si>
  <si>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</si>
  <si>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</si>
  <si>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</si>
  <si>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</si>
  <si>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</si>
  <si>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</si>
  <si>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</si>
  <si>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</si>
  <si>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</si>
  <si>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</si>
  <si>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</si>
  <si>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</si>
  <si>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</si>
  <si>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</si>
  <si>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</si>
  <si>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</si>
  <si>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</si>
  <si>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</si>
  <si>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</si>
  <si>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</si>
  <si>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</si>
  <si>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</si>
  <si>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</si>
  <si>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</si>
  <si>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</si>
  <si>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</si>
  <si>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</si>
  <si>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</si>
  <si>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</si>
  <si>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</si>
  <si>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</si>
  <si>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</si>
  <si>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</si>
  <si>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</si>
  <si>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</si>
  <si>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</si>
  <si>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</si>
  <si>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</si>
  <si>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</si>
  <si>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</si>
  <si>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</si>
  <si>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</si>
  <si>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</si>
  <si>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</si>
  <si>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</si>
  <si>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</si>
  <si>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</si>
  <si>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</si>
  <si>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</si>
  <si>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</si>
  <si>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</si>
  <si>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</si>
  <si>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</si>
  <si>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</si>
  <si>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</si>
  <si>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</si>
  <si>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</si>
  <si>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</si>
  <si>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</si>
  <si>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</si>
  <si>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</si>
  <si>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</si>
  <si>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</si>
  <si>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</si>
  <si>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</si>
  <si>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</si>
  <si>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</si>
  <si>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</si>
  <si>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</si>
  <si>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</si>
  <si>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</si>
  <si>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</si>
  <si>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</si>
  <si>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</si>
  <si>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</si>
  <si>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</si>
  <si>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</si>
  <si>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</si>
  <si>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</si>
  <si>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</si>
  <si>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</si>
  <si>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</si>
  <si>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</si>
  <si>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</si>
  <si>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</si>
  <si>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</si>
  <si>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</si>
  <si>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</si>
  <si>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</si>
  <si>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</si>
  <si>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</si>
  <si>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</si>
  <si>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</si>
  <si>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</si>
  <si>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</si>
  <si>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</si>
  <si>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</si>
  <si>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</si>
  <si>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</si>
  <si>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</si>
  <si>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</si>
  <si>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</si>
  <si>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</si>
  <si>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</si>
  <si>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</si>
  <si>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</si>
  <si>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</si>
  <si>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</si>
  <si>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</si>
  <si>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</si>
  <si>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</si>
  <si>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</si>
  <si>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</si>
  <si>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</si>
  <si>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</si>
  <si>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</si>
  <si>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</si>
  <si>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</si>
  <si>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</si>
  <si>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</si>
  <si>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</si>
  <si>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</si>
  <si>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</si>
  <si>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</si>
  <si>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</si>
  <si>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</si>
  <si>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</si>
  <si>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</si>
  <si>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</si>
  <si>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</si>
  <si>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</si>
  <si>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</si>
  <si>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</si>
  <si>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</si>
  <si>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</si>
  <si>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</si>
  <si>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</si>
  <si>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</si>
  <si>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</si>
  <si>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</si>
  <si>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</si>
  <si>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</si>
  <si>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</si>
  <si>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</si>
  <si>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</si>
  <si>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</si>
  <si>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</si>
  <si>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</si>
  <si>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</si>
  <si>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</si>
  <si>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</si>
  <si>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</si>
  <si>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</si>
  <si>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</si>
  <si>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</si>
  <si>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</si>
  <si>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</si>
  <si>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</si>
  <si>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</si>
  <si>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</si>
  <si>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</si>
  <si>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</si>
  <si>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</si>
  <si>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</si>
  <si>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</si>
  <si>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</si>
  <si>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</si>
  <si>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</si>
  <si>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</si>
  <si>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</si>
  <si>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</si>
  <si>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</si>
  <si>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</si>
  <si>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</si>
  <si>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</si>
  <si>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</si>
  <si>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</si>
  <si>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</si>
  <si>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</si>
  <si>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</si>
  <si>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</si>
  <si>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</si>
  <si>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</si>
  <si>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</si>
  <si>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</si>
  <si>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</si>
  <si>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</si>
  <si>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</si>
  <si>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</si>
  <si>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</si>
  <si>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</si>
  <si>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</si>
  <si>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</si>
  <si>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</si>
  <si>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</si>
  <si>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</si>
  <si>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</si>
  <si>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</si>
  <si>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</si>
  <si>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</si>
  <si>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</si>
  <si>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</si>
  <si>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</si>
  <si>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</si>
  <si>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</si>
  <si>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</si>
  <si>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</si>
  <si>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</si>
  <si>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</si>
  <si>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</si>
  <si>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</si>
  <si>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</si>
  <si>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</si>
  <si>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</si>
  <si>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</si>
  <si>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</si>
  <si>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</si>
  <si>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</si>
  <si>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</si>
  <si>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</si>
  <si>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</si>
  <si>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</si>
  <si>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</si>
  <si>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</si>
  <si>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</si>
  <si>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</si>
  <si>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</si>
  <si>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</si>
  <si>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</si>
  <si>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</si>
  <si>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</si>
  <si>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</si>
  <si>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</si>
  <si>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</si>
  <si>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</si>
  <si>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</si>
  <si>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</si>
  <si>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</si>
  <si>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</si>
  <si>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</si>
  <si>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</si>
  <si>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</si>
  <si>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</si>
  <si>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</si>
  <si>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</si>
  <si>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</si>
  <si>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</si>
  <si>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</si>
  <si>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</si>
  <si>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</si>
  <si>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</si>
  <si>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</si>
  <si>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</si>
  <si>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</si>
  <si>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</si>
  <si>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</si>
  <si>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</si>
  <si>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</si>
  <si>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</si>
  <si>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</si>
  <si>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</si>
  <si>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</si>
  <si>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</si>
  <si>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</si>
  <si>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</si>
  <si>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</si>
  <si>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</si>
  <si>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</si>
  <si>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</si>
  <si>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</si>
  <si>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</si>
  <si>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</si>
  <si>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</si>
  <si>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</si>
  <si>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</si>
  <si>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</si>
  <si>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</si>
  <si>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</si>
  <si>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</si>
  <si>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</si>
  <si>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</si>
  <si>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</si>
  <si>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</si>
  <si>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</si>
  <si>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</si>
  <si>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</si>
  <si>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</si>
  <si>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</si>
  <si>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</si>
  <si>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</si>
  <si>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</si>
  <si>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</si>
  <si>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</si>
  <si>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</si>
  <si>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</si>
  <si>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</si>
  <si>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</si>
  <si>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</si>
  <si>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</si>
  <si>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</si>
  <si>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</si>
  <si>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</si>
  <si>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</si>
  <si>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</si>
  <si>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</si>
  <si>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</si>
  <si>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</si>
  <si>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</si>
  <si>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</si>
  <si>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</si>
  <si>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</si>
  <si>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</si>
  <si>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</si>
  <si>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</si>
  <si>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</si>
  <si>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</si>
  <si>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</si>
  <si>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</si>
  <si>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</si>
  <si>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</si>
  <si>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</si>
  <si>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</si>
  <si>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</si>
  <si>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</si>
  <si>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</si>
  <si>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</si>
  <si>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</si>
  <si>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</si>
  <si>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</si>
  <si>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</si>
  <si>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</si>
  <si>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</si>
  <si>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</si>
  <si>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</si>
  <si>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</si>
  <si>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</si>
  <si>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</si>
  <si>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</si>
  <si>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</si>
  <si>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</si>
  <si>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</si>
  <si>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</si>
  <si>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</si>
  <si>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</si>
  <si>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</si>
  <si>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</si>
  <si>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</si>
  <si>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</si>
  <si>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</si>
  <si>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</si>
  <si>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</si>
  <si>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</si>
  <si>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</si>
  <si>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</si>
  <si>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</si>
  <si>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</si>
  <si>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</si>
  <si>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</si>
  <si>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</si>
  <si>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</si>
  <si>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</si>
  <si>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</si>
  <si>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</si>
  <si>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</si>
  <si>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</si>
  <si>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</si>
  <si>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</si>
  <si>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</si>
  <si>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</si>
  <si>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</si>
  <si>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</si>
  <si>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</si>
  <si>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</si>
  <si>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</si>
  <si>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</si>
  <si>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</si>
  <si>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</si>
  <si>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</si>
  <si>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</si>
  <si>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</si>
  <si>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</si>
  <si>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</si>
  <si>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</si>
  <si>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</si>
  <si>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</si>
  <si>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</si>
  <si>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</si>
  <si>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</si>
  <si>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</si>
  <si>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</si>
  <si>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</si>
  <si>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</si>
  <si>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</si>
  <si>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</si>
  <si>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</si>
  <si>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</si>
  <si>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</si>
  <si>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</si>
  <si>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</si>
  <si>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</si>
  <si>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</si>
  <si>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</si>
  <si>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</si>
  <si>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</si>
  <si>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</si>
  <si>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</si>
  <si>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</si>
  <si>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</si>
  <si>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</si>
  <si>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</si>
  <si>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</si>
  <si>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</si>
  <si>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</si>
  <si>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</si>
  <si>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</si>
  <si>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</si>
  <si>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</si>
  <si>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</si>
  <si>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</si>
  <si>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</si>
  <si>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</si>
  <si>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</si>
  <si>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</si>
  <si>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</si>
  <si>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</si>
  <si>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</si>
  <si>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</si>
  <si>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</si>
  <si>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</si>
  <si>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</si>
  <si>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</si>
  <si>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</si>
  <si>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</si>
  <si>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</si>
  <si>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</si>
  <si>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</si>
  <si>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</si>
  <si>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</si>
  <si>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</si>
  <si>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</si>
  <si>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</si>
  <si>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</si>
  <si>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</si>
  <si>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</si>
  <si>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</si>
  <si>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</si>
  <si>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</si>
  <si>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</si>
  <si>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</si>
  <si>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</si>
  <si>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</si>
  <si>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</si>
  <si>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</si>
  <si>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</si>
  <si>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</si>
  <si>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</si>
  <si>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</si>
  <si>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</si>
  <si>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</si>
  <si>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</si>
  <si>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</si>
  <si>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</si>
  <si>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</si>
  <si>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</si>
  <si>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</si>
  <si>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</si>
  <si>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</si>
  <si>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</si>
  <si>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</si>
  <si>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</si>
  <si>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</si>
  <si>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</si>
  <si>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</si>
  <si>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</si>
  <si>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</si>
  <si>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</si>
  <si>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</si>
  <si>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</si>
  <si>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</si>
  <si>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</si>
  <si>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</si>
  <si>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</si>
  <si>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</si>
  <si>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</si>
  <si>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</si>
  <si>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</si>
  <si>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</si>
  <si>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</si>
  <si>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</si>
  <si>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</si>
  <si>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</si>
  <si>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</si>
  <si>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</si>
  <si>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</si>
  <si>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</si>
  <si>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</si>
  <si>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</si>
  <si>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</si>
  <si>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</si>
  <si>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</si>
  <si>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</si>
  <si>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</si>
  <si>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</si>
  <si>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</si>
  <si>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</si>
  <si>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</si>
  <si>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</si>
  <si>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</si>
  <si>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</si>
  <si>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</si>
  <si>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</si>
  <si>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</si>
  <si>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</si>
  <si>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</si>
  <si>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</si>
  <si>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</si>
  <si>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</si>
  <si>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</si>
  <si>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</si>
  <si>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</si>
  <si>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</si>
  <si>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</si>
  <si>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</si>
  <si>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</si>
  <si>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</si>
  <si>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</si>
  <si>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</si>
  <si>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</si>
  <si>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</si>
  <si>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</si>
  <si>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</si>
  <si>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</si>
  <si>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</si>
  <si>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</si>
  <si>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</si>
  <si>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</si>
  <si>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</si>
  <si>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</si>
  <si>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</si>
  <si>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</si>
  <si>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</si>
  <si>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</si>
  <si>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</si>
  <si>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</si>
  <si>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</si>
  <si>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</si>
  <si>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</si>
  <si>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</si>
  <si>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</si>
  <si>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</si>
  <si>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</si>
  <si>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</si>
  <si>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</si>
  <si>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</si>
  <si>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</si>
  <si>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</si>
  <si>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</si>
  <si>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</si>
  <si>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</si>
  <si>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</si>
  <si>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</si>
  <si>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</si>
  <si>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</si>
  <si>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</si>
  <si>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</si>
  <si>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</si>
  <si>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</si>
  <si>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</si>
  <si>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</si>
  <si>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</si>
  <si>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</si>
  <si>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</si>
  <si>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</si>
  <si>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</si>
  <si>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</si>
  <si>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</si>
  <si>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</si>
  <si>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</si>
  <si>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</si>
  <si>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</si>
  <si>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</si>
  <si>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</si>
  <si>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</si>
  <si>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</si>
  <si>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</si>
  <si>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</si>
  <si>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</si>
  <si>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</si>
  <si>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</si>
  <si>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</si>
  <si>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</si>
  <si>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</si>
  <si>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</si>
  <si>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</si>
  <si>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</si>
  <si>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</si>
  <si>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</si>
  <si>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</si>
  <si>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</si>
  <si>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</si>
  <si>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</si>
  <si>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</si>
  <si>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</si>
  <si>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</si>
  <si>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</si>
  <si>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</si>
  <si>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</si>
  <si>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</si>
  <si>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</si>
  <si>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</si>
  <si>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</si>
  <si>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</si>
  <si>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</si>
  <si>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</si>
  <si>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</si>
  <si>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</si>
  <si>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</si>
  <si>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</si>
  <si>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</si>
  <si>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</si>
  <si>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</si>
  <si>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</si>
  <si>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</si>
  <si>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</si>
  <si>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</si>
  <si>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</si>
  <si>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</si>
  <si>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</si>
  <si>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</si>
  <si>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</si>
  <si>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</si>
  <si>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</si>
  <si>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</si>
  <si>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</si>
  <si>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</si>
  <si>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</si>
  <si>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</si>
  <si>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</si>
  <si>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</si>
  <si>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</si>
  <si>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</si>
  <si>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</si>
  <si>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</si>
  <si>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</si>
  <si>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</si>
  <si>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</si>
  <si>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</si>
  <si>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</si>
  <si>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</si>
  <si>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</si>
  <si>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</si>
  <si>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</si>
  <si>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</si>
  <si>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</si>
  <si>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</si>
  <si>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</si>
  <si>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</si>
  <si>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</si>
  <si>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</si>
  <si>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</si>
  <si>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</si>
  <si>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</si>
  <si>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</si>
  <si>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</si>
  <si>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</si>
  <si>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</si>
  <si>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</si>
  <si>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</si>
  <si>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</si>
  <si>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</si>
  <si>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</si>
  <si>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</si>
  <si>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</si>
  <si>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</si>
  <si>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</si>
  <si>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</si>
  <si>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</si>
  <si>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</si>
  <si>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</si>
  <si>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</si>
  <si>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</si>
  <si>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</si>
  <si>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</si>
  <si>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</si>
  <si>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</si>
  <si>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</si>
  <si>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</si>
  <si>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</si>
  <si>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</si>
  <si>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</si>
  <si>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</si>
  <si>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</si>
  <si>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</si>
  <si>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</si>
  <si>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</si>
  <si>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</si>
  <si>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</si>
  <si>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</si>
  <si>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</si>
  <si>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</si>
  <si>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</si>
  <si>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</si>
  <si>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</si>
  <si>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</si>
  <si>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</si>
  <si>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</si>
  <si>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</si>
  <si>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</si>
  <si>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</si>
  <si>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</si>
  <si>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</si>
  <si>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</si>
  <si>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</si>
  <si>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</si>
  <si>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</si>
  <si>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</si>
  <si>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</si>
  <si>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</si>
  <si>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</si>
  <si>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</si>
  <si>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</si>
  <si>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</si>
  <si>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</si>
  <si>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</si>
  <si>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</si>
  <si>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</si>
  <si>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</si>
  <si>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</si>
  <si>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</si>
  <si>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</si>
  <si>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</si>
  <si>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</si>
  <si>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</si>
  <si>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</si>
  <si>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</si>
  <si>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</si>
  <si>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</si>
  <si>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</si>
  <si>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</si>
  <si>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</si>
  <si>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</si>
  <si>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</si>
  <si>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</si>
  <si>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</si>
  <si>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</si>
  <si>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</si>
  <si>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</si>
  <si>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</si>
  <si>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</si>
  <si>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</si>
  <si>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</si>
  <si>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</si>
  <si>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</si>
  <si>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</si>
  <si>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</si>
  <si>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</si>
  <si>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</si>
  <si>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</si>
  <si>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</si>
  <si>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</si>
  <si>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</si>
  <si>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</si>
  <si>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</si>
  <si>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</si>
  <si>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</si>
  <si>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</si>
  <si>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</si>
  <si>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</si>
  <si>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</si>
  <si>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</si>
  <si>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</si>
  <si>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</si>
  <si>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</si>
  <si>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</si>
  <si>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</si>
  <si>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</si>
  <si>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</si>
  <si>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</si>
  <si>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</si>
  <si>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</si>
  <si>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</si>
  <si>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</si>
  <si>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</si>
  <si>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</si>
  <si>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</si>
  <si>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</si>
  <si>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</si>
  <si>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</si>
  <si>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</si>
  <si>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</si>
  <si>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</si>
  <si>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</si>
  <si>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</si>
  <si>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</si>
  <si>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</si>
  <si>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</si>
  <si>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</si>
  <si>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</si>
  <si>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</si>
  <si>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</si>
  <si>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</si>
  <si>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</si>
  <si>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</si>
  <si>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</si>
  <si>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</si>
  <si>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</si>
  <si>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</si>
  <si>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</si>
  <si>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</si>
  <si>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</si>
  <si>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</si>
  <si>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</si>
  <si>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</si>
  <si>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</si>
  <si>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</si>
  <si>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</si>
  <si>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</si>
  <si>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</si>
  <si>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</si>
  <si>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</si>
  <si>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</si>
  <si>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</si>
  <si>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</si>
  <si>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</si>
  <si>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</si>
  <si>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</si>
  <si>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</si>
  <si>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</si>
  <si>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</si>
  <si>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</si>
  <si>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</si>
  <si>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</si>
  <si>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</si>
  <si>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</si>
  <si>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</si>
  <si>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</si>
  <si>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</si>
  <si>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</si>
  <si>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</si>
  <si>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</si>
  <si>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</si>
  <si>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</si>
  <si>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</si>
  <si>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</si>
  <si>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</si>
  <si>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</si>
  <si>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</si>
  <si>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</si>
  <si>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</si>
  <si>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</si>
  <si>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</si>
  <si>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</si>
  <si>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</si>
  <si>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</si>
  <si>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</si>
  <si>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</si>
  <si>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</si>
  <si>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</si>
  <si>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</si>
  <si>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</si>
  <si>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</si>
  <si>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</si>
  <si>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</si>
  <si>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</si>
  <si>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</si>
  <si>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</si>
  <si>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</si>
  <si>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</si>
  <si>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</si>
  <si>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</si>
  <si>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</si>
  <si>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</si>
  <si>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</si>
  <si>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</si>
  <si>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</si>
  <si>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</si>
  <si>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</si>
  <si>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</si>
  <si>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</si>
  <si>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</si>
  <si>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</si>
  <si>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</si>
  <si>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</si>
  <si>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</si>
  <si>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</si>
  <si>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</si>
  <si>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</si>
  <si>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</si>
  <si>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</si>
  <si>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</si>
  <si>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</si>
  <si>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</si>
  <si>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</si>
  <si>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</si>
  <si>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</si>
  <si>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</si>
  <si>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</si>
  <si>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</si>
  <si>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</si>
  <si>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</si>
  <si>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</si>
  <si>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</si>
  <si>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</si>
  <si>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</si>
  <si>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</si>
  <si>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</si>
  <si>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</si>
  <si>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</si>
  <si>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</si>
  <si>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</si>
  <si>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</si>
  <si>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</si>
  <si>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</si>
  <si>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</si>
  <si>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</si>
  <si>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</si>
  <si>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</si>
  <si>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</si>
  <si>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</si>
  <si>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</si>
  <si>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</si>
  <si>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</si>
  <si>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</si>
  <si>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</si>
  <si>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</si>
  <si>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</si>
  <si>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</si>
  <si>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</si>
  <si>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</si>
  <si>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</si>
  <si>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</si>
  <si>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</si>
  <si>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</si>
  <si>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</si>
  <si>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</si>
  <si>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</si>
  <si>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</si>
  <si>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</si>
  <si>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</si>
  <si>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</si>
  <si>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</si>
  <si>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</si>
  <si>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</si>
  <si>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</si>
  <si>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</si>
  <si>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</si>
  <si>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</si>
  <si>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</si>
  <si>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</si>
  <si>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</si>
  <si>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</si>
  <si>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</si>
  <si>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</si>
  <si>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</si>
  <si>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</si>
  <si>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</si>
  <si>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</si>
  <si>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</si>
  <si>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</si>
  <si>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</si>
  <si>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</si>
  <si>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</si>
  <si>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</si>
  <si>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</si>
  <si>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</si>
  <si>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</si>
  <si>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</si>
  <si>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</si>
  <si>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</si>
  <si>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</si>
  <si>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</si>
  <si>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</si>
  <si>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</si>
  <si>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</si>
  <si>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</si>
  <si>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</si>
  <si>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</si>
  <si>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</si>
  <si>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</si>
  <si>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</si>
  <si>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</si>
  <si>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</si>
  <si>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</si>
  <si>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</si>
  <si>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</si>
  <si>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</si>
  <si>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</si>
  <si>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</si>
  <si>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</si>
  <si>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</si>
  <si>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</si>
  <si>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</si>
  <si>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</si>
  <si>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</si>
  <si>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</si>
  <si>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</si>
  <si>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</si>
  <si>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</si>
  <si>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</si>
  <si>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</si>
  <si>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</si>
  <si>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</si>
  <si>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</si>
  <si>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</si>
  <si>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</si>
  <si>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</si>
  <si>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</si>
  <si>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</si>
  <si>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</si>
  <si>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</si>
  <si>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</si>
  <si>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</si>
  <si>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</si>
  <si>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</si>
  <si>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</si>
  <si>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</si>
  <si>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</si>
  <si>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</si>
  <si>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</si>
  <si>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</si>
  <si>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</si>
  <si>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</si>
  <si>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</si>
  <si>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</si>
  <si>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</si>
  <si>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</si>
  <si>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</si>
  <si>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</si>
  <si>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</si>
  <si>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</si>
  <si>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</si>
  <si>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</si>
  <si>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</si>
  <si>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</si>
  <si>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</si>
  <si>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</si>
  <si>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</si>
  <si>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</si>
  <si>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</si>
  <si>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</si>
  <si>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</si>
  <si>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</si>
  <si>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</si>
  <si>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</si>
  <si>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</si>
  <si>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</si>
  <si>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</si>
  <si>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</si>
  <si>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</si>
  <si>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</si>
  <si>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</si>
  <si>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</si>
  <si>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</si>
  <si>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</si>
  <si>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</si>
  <si>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</si>
  <si>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</si>
  <si>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</si>
  <si>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</si>
  <si>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</si>
  <si>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</si>
  <si>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</si>
  <si>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</si>
  <si>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</si>
  <si>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</si>
  <si>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</si>
  <si>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</si>
  <si>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</si>
  <si>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</si>
  <si>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</si>
  <si>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</si>
  <si>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</si>
  <si>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</si>
  <si>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</si>
  <si>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</si>
  <si>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</si>
  <si>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</si>
  <si>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</si>
  <si>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</si>
  <si>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</si>
  <si>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</si>
  <si>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</si>
  <si>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</si>
  <si>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</si>
  <si>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</si>
  <si>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</si>
  <si>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</si>
  <si>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</si>
  <si>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</si>
  <si>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</si>
  <si>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</si>
  <si>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</si>
  <si>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</si>
  <si>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</si>
  <si>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</si>
  <si>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</si>
  <si>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</si>
  <si>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</si>
  <si>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</si>
  <si>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</si>
  <si>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</si>
  <si>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</si>
  <si>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</si>
  <si>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</si>
  <si>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</si>
  <si>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</si>
  <si>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</si>
  <si>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</si>
  <si>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</si>
  <si>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</si>
  <si>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</si>
  <si>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</si>
  <si>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</si>
  <si>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</si>
  <si>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</si>
  <si>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</si>
  <si>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</si>
  <si>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</si>
  <si>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</si>
  <si>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</si>
  <si>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</si>
  <si>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</si>
  <si>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</si>
  <si>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</si>
  <si>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</si>
  <si>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</si>
  <si>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</si>
  <si>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</si>
  <si>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</si>
  <si>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</si>
  <si>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</si>
  <si>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</si>
  <si>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</si>
  <si>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</si>
  <si>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</si>
  <si>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</si>
  <si>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</si>
  <si>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</si>
  <si>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</si>
  <si>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</si>
  <si>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</si>
  <si>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</si>
  <si>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</si>
  <si>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</si>
  <si>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</si>
  <si>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</si>
  <si>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</si>
  <si>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</si>
  <si>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</si>
  <si>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</si>
  <si>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</si>
  <si>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</si>
  <si>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</si>
  <si>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</si>
  <si>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</si>
  <si>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</si>
  <si>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</si>
  <si>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</si>
  <si>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</si>
  <si>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</si>
  <si>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</si>
  <si>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</si>
  <si>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</si>
  <si>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</si>
  <si>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</si>
  <si>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</si>
  <si>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</si>
  <si>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</si>
  <si>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</si>
  <si>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</si>
  <si>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</si>
  <si>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</si>
  <si>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</si>
  <si>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</si>
  <si>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</si>
  <si>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</si>
  <si>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</si>
  <si>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</si>
  <si>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</si>
  <si>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</si>
  <si>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</si>
  <si>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</si>
  <si>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</si>
  <si>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</si>
  <si>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</si>
  <si>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</si>
  <si>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</si>
  <si>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</si>
  <si>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</si>
  <si>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</si>
  <si>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</si>
  <si>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</si>
  <si>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</si>
  <si>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</si>
  <si>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</si>
  <si>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</si>
  <si>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</si>
  <si>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</si>
  <si>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</si>
  <si>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</si>
  <si>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</si>
  <si>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</si>
  <si>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</si>
  <si>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</si>
  <si>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</si>
  <si>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</si>
  <si>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</si>
  <si>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</si>
  <si>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</si>
  <si>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</si>
  <si>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</si>
  <si>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</si>
  <si>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</si>
  <si>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</si>
  <si>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</si>
  <si>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</si>
  <si>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</si>
  <si>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</si>
  <si>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</si>
  <si>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</si>
  <si>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</si>
  <si>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</si>
  <si>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</si>
  <si>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</si>
  <si>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</si>
  <si>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</si>
  <si>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</si>
  <si>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</si>
  <si>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</si>
  <si>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</si>
  <si>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</si>
  <si>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</si>
  <si>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</si>
  <si>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</si>
  <si>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</si>
  <si>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</si>
  <si>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</si>
  <si>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</si>
  <si>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</si>
  <si>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</si>
  <si>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</si>
  <si>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</si>
  <si>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</si>
  <si>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</si>
  <si>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</si>
  <si>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</si>
  <si>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</si>
  <si>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</si>
  <si>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</si>
  <si>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</si>
  <si>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</si>
  <si>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</si>
  <si>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</si>
  <si>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</si>
  <si>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</si>
  <si>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</si>
  <si>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</si>
  <si>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411</t>
  </si>
  <si>
    <t>Prestar el servicio de educacion inicial en el marco de la atención integral a niñas y niños menores de 5 años, o hasta el ingreso al grado de transción, de conformidad con los manuales operativos de la modalidad y directices establecidas por el ICBF, en armonia con la politica de estado para el desarrollo integral de la primera infancia de " Cero a Siempre " en el servicio  centros desarrollo infantil.</t>
  </si>
  <si>
    <t>1369</t>
  </si>
  <si>
    <t>1840</t>
  </si>
  <si>
    <t>715</t>
  </si>
  <si>
    <t>372</t>
  </si>
  <si>
    <t>1892</t>
  </si>
  <si>
    <t>1801</t>
  </si>
  <si>
    <t>459</t>
  </si>
  <si>
    <t>1124</t>
  </si>
  <si>
    <t>677</t>
  </si>
  <si>
    <t>SI</t>
  </si>
  <si>
    <t>NO</t>
  </si>
  <si>
    <t>SANDRA PATRICIA VARGAS ALARCON</t>
  </si>
  <si>
    <t>CARRERA 22 N 160-30</t>
  </si>
  <si>
    <t>6724218</t>
  </si>
  <si>
    <t>CRA 22 N 160-30</t>
  </si>
  <si>
    <t>gerencia@wesleyananorte.com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</si>
</sst>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c r="D15" s="35"/>
      <c r="E15" s="35"/>
      <c r="F15" s="5"/>
      <c r="G15" s="32" t="s">
        <v>1168</v>
      </c>
      <c r="H15" s="103" t="s">
        <v>187</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900403098</v>
      </c>
      <c r="C20" s="5"/>
      <c r="D20" s="73"/>
      <c r="E20" s="5"/>
      <c r="F20" s="5"/>
      <c r="G20" s="5"/>
      <c r="H20" s="240"/>
      <c r="I20" s="146" t="s">
        <v>1156</v>
      </c>
      <c r="J20" s="147" t="s">
        <v>189</v>
      </c>
      <c r="K20" s="148">
        <v>2135180880</v>
      </c>
      <c r="L20" s="149">
        <v>44212</v>
      </c>
      <c r="M20" s="149">
        <v>44561</v>
      </c>
      <c r="N20" s="132">
        <f>+(M20-L20)/30</f>
        <v>11.633333333333333</v>
      </c>
      <c r="O20" s="135"/>
      <c r="U20" s="131"/>
      <c r="V20" s="105">
        <f ca="1">NOW()</f>
        <v>44194.817862268515</v>
      </c>
      <c r="W20" s="105">
        <f ca="1">NOW()</f>
        <v>44194.817862268515</v>
      </c>
    </row>
    <row r="21" spans="1:23" ht="30" customHeight="1" outlineLevel="1" x14ac:dyDescent="0.25">
      <c r="A21" s="9"/>
      <c r="B21" s="71"/>
      <c r="C21" s="5"/>
      <c r="D21" s="5"/>
      <c r="E21" s="5"/>
      <c r="F21" s="5"/>
      <c r="G21" s="5"/>
      <c r="H21" s="70"/>
      <c r="I21" s="146" t="s">
        <v>1156</v>
      </c>
      <c r="J21" s="147" t="s">
        <v>189</v>
      </c>
      <c r="K21" s="148">
        <v>1895153860</v>
      </c>
      <c r="L21" s="149">
        <v>44212</v>
      </c>
      <c r="M21" s="149">
        <v>44561</v>
      </c>
      <c r="N21" s="132">
        <f t="shared" ref="N21:N35" si="0">+(M21-L21)/30</f>
        <v>11.633333333333333</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FUNDACIÓN SOCIAL Y EDUCATIVA WESLEYANA NORTE</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2676</v>
      </c>
      <c r="E48" s="142">
        <v>40909</v>
      </c>
      <c r="F48" s="142">
        <v>41090</v>
      </c>
      <c r="G48" s="157">
        <f>IF(AND(E48&lt;&gt;"",F48&lt;&gt;""),((F48-E48)/30),"")</f>
        <v>6.0333333333333332</v>
      </c>
      <c r="H48" s="119" t="s">
        <v>2677</v>
      </c>
      <c r="I48" s="113" t="s">
        <v>1156</v>
      </c>
      <c r="J48" s="113" t="s">
        <v>189</v>
      </c>
      <c r="K48" s="115">
        <v>317236494</v>
      </c>
      <c r="L48" s="114" t="s">
        <v>1148</v>
      </c>
      <c r="M48" s="116"/>
      <c r="N48" s="114" t="s">
        <v>27</v>
      </c>
      <c r="O48" s="114" t="s">
        <v>26</v>
      </c>
      <c r="P48" s="78"/>
    </row>
    <row r="49" spans="1:16" s="6" customFormat="1" ht="24.75" customHeight="1" x14ac:dyDescent="0.25">
      <c r="A49" s="140">
        <v>2</v>
      </c>
      <c r="B49" s="119" t="s">
        <v>2665</v>
      </c>
      <c r="C49" s="121" t="s">
        <v>31</v>
      </c>
      <c r="D49" s="110" t="s">
        <v>2678</v>
      </c>
      <c r="E49" s="142">
        <v>41091</v>
      </c>
      <c r="F49" s="142">
        <v>41273</v>
      </c>
      <c r="G49" s="157">
        <f t="shared" ref="G49:G50" si="2">IF(AND(E49&lt;&gt;"",F49&lt;&gt;""),((F49-E49)/30),"")</f>
        <v>6.0666666666666664</v>
      </c>
      <c r="H49" s="119" t="s">
        <v>2677</v>
      </c>
      <c r="I49" s="118" t="s">
        <v>1156</v>
      </c>
      <c r="J49" s="118" t="s">
        <v>189</v>
      </c>
      <c r="K49" s="115">
        <v>718848000</v>
      </c>
      <c r="L49" s="121" t="s">
        <v>1148</v>
      </c>
      <c r="M49" s="116"/>
      <c r="N49" s="121" t="s">
        <v>27</v>
      </c>
      <c r="O49" s="121" t="s">
        <v>26</v>
      </c>
      <c r="P49" s="78"/>
    </row>
    <row r="50" spans="1:16" s="6" customFormat="1" ht="24.75" customHeight="1" x14ac:dyDescent="0.25">
      <c r="A50" s="140">
        <v>3</v>
      </c>
      <c r="B50" s="119" t="s">
        <v>2665</v>
      </c>
      <c r="C50" s="121" t="s">
        <v>31</v>
      </c>
      <c r="D50" s="110" t="s">
        <v>2679</v>
      </c>
      <c r="E50" s="142">
        <v>41275</v>
      </c>
      <c r="F50" s="142">
        <v>41988</v>
      </c>
      <c r="G50" s="157">
        <f t="shared" si="2"/>
        <v>23.766666666666666</v>
      </c>
      <c r="H50" s="119" t="s">
        <v>2677</v>
      </c>
      <c r="I50" s="118" t="s">
        <v>1156</v>
      </c>
      <c r="J50" s="118" t="s">
        <v>189</v>
      </c>
      <c r="K50" s="115">
        <v>2661978198</v>
      </c>
      <c r="L50" s="121" t="s">
        <v>1148</v>
      </c>
      <c r="M50" s="116"/>
      <c r="N50" s="121" t="s">
        <v>27</v>
      </c>
      <c r="O50" s="121" t="s">
        <v>26</v>
      </c>
      <c r="P50" s="78"/>
    </row>
    <row r="51" spans="1:16" s="6" customFormat="1" ht="24.75" customHeight="1" outlineLevel="1" x14ac:dyDescent="0.25">
      <c r="A51" s="140">
        <v>4</v>
      </c>
      <c r="B51" s="119" t="s">
        <v>2665</v>
      </c>
      <c r="C51" s="121" t="s">
        <v>31</v>
      </c>
      <c r="D51" s="110" t="s">
        <v>2680</v>
      </c>
      <c r="E51" s="142">
        <v>42046</v>
      </c>
      <c r="F51" s="142">
        <v>42368</v>
      </c>
      <c r="G51" s="157">
        <f t="shared" ref="G51:G107" si="3">IF(AND(E51&lt;&gt;"",F51&lt;&gt;""),((F51-E51)/30),"")</f>
        <v>10.733333333333333</v>
      </c>
      <c r="H51" s="119" t="s">
        <v>2677</v>
      </c>
      <c r="I51" s="118" t="s">
        <v>1156</v>
      </c>
      <c r="J51" s="118" t="s">
        <v>189</v>
      </c>
      <c r="K51" s="115">
        <v>604304259</v>
      </c>
      <c r="L51" s="121" t="s">
        <v>1148</v>
      </c>
      <c r="M51" s="116"/>
      <c r="N51" s="121" t="s">
        <v>27</v>
      </c>
      <c r="O51" s="121" t="s">
        <v>26</v>
      </c>
      <c r="P51" s="78"/>
    </row>
    <row r="52" spans="1:16" s="7" customFormat="1" ht="24.75" customHeight="1" outlineLevel="1" x14ac:dyDescent="0.25">
      <c r="A52" s="141">
        <v>5</v>
      </c>
      <c r="B52" s="119" t="s">
        <v>2665</v>
      </c>
      <c r="C52" s="121" t="s">
        <v>31</v>
      </c>
      <c r="D52" s="110" t="s">
        <v>2681</v>
      </c>
      <c r="E52" s="142">
        <v>42394</v>
      </c>
      <c r="F52" s="142">
        <v>42719</v>
      </c>
      <c r="G52" s="157">
        <f t="shared" si="3"/>
        <v>10.833333333333334</v>
      </c>
      <c r="H52" s="119" t="s">
        <v>2677</v>
      </c>
      <c r="I52" s="118" t="s">
        <v>1156</v>
      </c>
      <c r="J52" s="118" t="s">
        <v>189</v>
      </c>
      <c r="K52" s="115">
        <v>1674247001</v>
      </c>
      <c r="L52" s="121" t="s">
        <v>1148</v>
      </c>
      <c r="M52" s="116"/>
      <c r="N52" s="121" t="s">
        <v>27</v>
      </c>
      <c r="O52" s="121" t="s">
        <v>26</v>
      </c>
      <c r="P52" s="79"/>
    </row>
    <row r="53" spans="1:16" s="7" customFormat="1" ht="24.75" customHeight="1" outlineLevel="1" x14ac:dyDescent="0.25">
      <c r="A53" s="141">
        <v>6</v>
      </c>
      <c r="B53" s="119" t="s">
        <v>2665</v>
      </c>
      <c r="C53" s="121" t="s">
        <v>31</v>
      </c>
      <c r="D53" s="110" t="s">
        <v>2682</v>
      </c>
      <c r="E53" s="142">
        <v>42720</v>
      </c>
      <c r="F53" s="142">
        <v>43084</v>
      </c>
      <c r="G53" s="157">
        <f t="shared" si="3"/>
        <v>12.133333333333333</v>
      </c>
      <c r="H53" s="119" t="s">
        <v>2677</v>
      </c>
      <c r="I53" s="118" t="s">
        <v>1156</v>
      </c>
      <c r="J53" s="118" t="s">
        <v>189</v>
      </c>
      <c r="K53" s="115">
        <v>1861692436</v>
      </c>
      <c r="L53" s="121" t="s">
        <v>1148</v>
      </c>
      <c r="M53" s="116"/>
      <c r="N53" s="121" t="s">
        <v>27</v>
      </c>
      <c r="O53" s="121" t="s">
        <v>26</v>
      </c>
      <c r="P53" s="79"/>
    </row>
    <row r="54" spans="1:16" s="7" customFormat="1" ht="24.75" customHeight="1" outlineLevel="1" x14ac:dyDescent="0.25">
      <c r="A54" s="141">
        <v>7</v>
      </c>
      <c r="B54" s="119" t="s">
        <v>2665</v>
      </c>
      <c r="C54" s="121" t="s">
        <v>31</v>
      </c>
      <c r="D54" s="110" t="s">
        <v>2683</v>
      </c>
      <c r="E54" s="142">
        <v>43085</v>
      </c>
      <c r="F54" s="142">
        <v>43404</v>
      </c>
      <c r="G54" s="157">
        <f t="shared" si="3"/>
        <v>10.633333333333333</v>
      </c>
      <c r="H54" s="119" t="s">
        <v>2677</v>
      </c>
      <c r="I54" s="118" t="s">
        <v>1156</v>
      </c>
      <c r="J54" s="118" t="s">
        <v>189</v>
      </c>
      <c r="K54" s="117">
        <v>1430624633</v>
      </c>
      <c r="L54" s="121" t="s">
        <v>1148</v>
      </c>
      <c r="M54" s="116"/>
      <c r="N54" s="121" t="s">
        <v>27</v>
      </c>
      <c r="O54" s="121" t="s">
        <v>26</v>
      </c>
      <c r="P54" s="79"/>
    </row>
    <row r="55" spans="1:16" s="7" customFormat="1" ht="24.75" customHeight="1" outlineLevel="1" x14ac:dyDescent="0.25">
      <c r="A55" s="141">
        <v>8</v>
      </c>
      <c r="B55" s="119" t="s">
        <v>2665</v>
      </c>
      <c r="C55" s="121" t="s">
        <v>31</v>
      </c>
      <c r="D55" s="110" t="s">
        <v>2685</v>
      </c>
      <c r="E55" s="142">
        <v>43405</v>
      </c>
      <c r="F55" s="142">
        <v>43441</v>
      </c>
      <c r="G55" s="157">
        <f t="shared" si="3"/>
        <v>1.2</v>
      </c>
      <c r="H55" s="119" t="s">
        <v>2677</v>
      </c>
      <c r="I55" s="118" t="s">
        <v>1156</v>
      </c>
      <c r="J55" s="118" t="s">
        <v>189</v>
      </c>
      <c r="K55" s="117">
        <v>163321013</v>
      </c>
      <c r="L55" s="121" t="s">
        <v>1148</v>
      </c>
      <c r="M55" s="116"/>
      <c r="N55" s="121" t="s">
        <v>27</v>
      </c>
      <c r="O55" s="121" t="s">
        <v>26</v>
      </c>
      <c r="P55" s="79"/>
    </row>
    <row r="56" spans="1:16" s="7" customFormat="1" ht="24.75" customHeight="1" outlineLevel="1" x14ac:dyDescent="0.25">
      <c r="A56" s="141">
        <v>9</v>
      </c>
      <c r="B56" s="119" t="s">
        <v>2665</v>
      </c>
      <c r="C56" s="121" t="s">
        <v>31</v>
      </c>
      <c r="D56" s="118" t="s">
        <v>2684</v>
      </c>
      <c r="E56" s="142">
        <v>43483</v>
      </c>
      <c r="F56" s="142">
        <v>43819</v>
      </c>
      <c r="G56" s="157">
        <f t="shared" si="3"/>
        <v>11.2</v>
      </c>
      <c r="H56" s="119" t="s">
        <v>2677</v>
      </c>
      <c r="I56" s="118" t="s">
        <v>1156</v>
      </c>
      <c r="J56" s="118" t="s">
        <v>189</v>
      </c>
      <c r="K56" s="117">
        <v>1682469903</v>
      </c>
      <c r="L56" s="121" t="s">
        <v>1148</v>
      </c>
      <c r="M56" s="116"/>
      <c r="N56" s="121" t="s">
        <v>27</v>
      </c>
      <c r="O56" s="121" t="s">
        <v>26</v>
      </c>
      <c r="P56" s="79"/>
    </row>
    <row r="57" spans="1:16" s="7" customFormat="1" ht="24.75" customHeight="1" outlineLevel="1" x14ac:dyDescent="0.25">
      <c r="A57" s="141">
        <v>10</v>
      </c>
      <c r="B57" s="119" t="s">
        <v>2665</v>
      </c>
      <c r="C57" s="121" t="s">
        <v>31</v>
      </c>
      <c r="D57" s="63" t="s">
        <v>2686</v>
      </c>
      <c r="E57" s="142">
        <v>43889</v>
      </c>
      <c r="F57" s="142">
        <v>44196</v>
      </c>
      <c r="G57" s="157">
        <f t="shared" si="3"/>
        <v>10.233333333333333</v>
      </c>
      <c r="H57" s="119" t="s">
        <v>2677</v>
      </c>
      <c r="I57" s="118" t="s">
        <v>1156</v>
      </c>
      <c r="J57" s="118" t="s">
        <v>189</v>
      </c>
      <c r="K57" s="66">
        <v>1369944934</v>
      </c>
      <c r="L57" s="121" t="s">
        <v>1148</v>
      </c>
      <c r="M57" s="67"/>
      <c r="N57" s="65" t="s">
        <v>1151</v>
      </c>
      <c r="O57" s="65" t="s">
        <v>2687</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2686</v>
      </c>
      <c r="E114" s="142">
        <v>43889</v>
      </c>
      <c r="F114" s="142">
        <v>44196</v>
      </c>
      <c r="G114" s="157">
        <f>IF(AND(E114&lt;&gt;"",F114&lt;&gt;""),((F114-E114)/30),"")</f>
        <v>10.233333333333333</v>
      </c>
      <c r="H114" s="119" t="s">
        <v>2677</v>
      </c>
      <c r="I114" s="118" t="s">
        <v>1156</v>
      </c>
      <c r="J114" s="118" t="s">
        <v>189</v>
      </c>
      <c r="K114" s="120">
        <v>1369944934</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2688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2687</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v>
      </c>
      <c r="G179" s="162" t="str">
        <f>IF(F179&gt;0,SUM(E179+F179),"")</f>
        <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40899</v>
      </c>
      <c r="D193" s="5"/>
      <c r="E193" s="123">
        <v>2213</v>
      </c>
      <c r="F193" s="5"/>
      <c r="G193" s="5"/>
      <c r="H193" s="144" t="s">
        <v>2689</v>
      </c>
      <c r="J193" s="5"/>
      <c r="K193" s="124">
        <v>40909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2690</v>
      </c>
      <c r="J211" s="27" t="s">
        <v>2622</v>
      </c>
      <c r="K211" s="145" t="s">
        <v>2692</v>
      </c>
      <c r="L211" s="21"/>
      <c r="M211" s="21"/>
      <c r="N211" s="21"/>
      <c r="O211" s="8"/>
    </row>
    <row r="212" spans="1:15" x14ac:dyDescent="0.25">
      <c r="A212" s="9"/>
      <c r="B212" s="27" t="s">
        <v>2619</v>
      </c>
      <c r="C212" s="144" t="s">
        <v>2689</v>
      </c>
      <c r="D212" s="21"/>
      <c r="G212" s="27" t="s">
        <v>2621</v>
      </c>
      <c r="H212" s="145" t="s">
        <v>2691</v>
      </c>
      <c r="J212" s="27" t="s">
        <v>2623</v>
      </c>
      <c r="K212" s="14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 ds:uri="a65d333d-5b59-4810-bc94-b80d9325abbc"/>
    <ds:schemaRef ds:uri="4fb10211-09fb-4e80-9f0b-184718d5d98c"/>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2020-12-30T00:37:10Z</cp:lastPrinted>
  <dcterms:created xsi:type="dcterms:W3CDTF">2020-10-14T21:57:42Z</dcterms:created>
  <dcterms:modified xsi:type="dcterms:W3CDTF">2020-12-30T00:37:45Z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