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<sst xmlns="http://schemas.openxmlformats.org/spreadsheetml/2006/main" count="3077" uniqueCount="2692">
  <si>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</si>
  <si>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</si>
  <si>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</si>
  <si>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</si>
  <si>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</si>
  <si>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</si>
  <si>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</si>
  <si>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</si>
  <si>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</si>
  <si>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</si>
  <si>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</si>
  <si>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</si>
  <si>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</si>
  <si>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</si>
  <si>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</si>
  <si>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</si>
  <si>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</si>
  <si>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</si>
  <si>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</si>
  <si>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</si>
  <si>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</si>
  <si>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</si>
  <si>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</si>
  <si>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</si>
  <si>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</si>
  <si>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</si>
  <si>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</si>
  <si>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</si>
  <si>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</si>
  <si>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</si>
  <si>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</si>
  <si>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</si>
  <si>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</si>
  <si>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</si>
  <si>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</si>
  <si>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</si>
  <si>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</si>
  <si>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</si>
  <si>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</si>
  <si>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</si>
  <si>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</si>
  <si>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</si>
  <si>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</si>
  <si>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</si>
  <si>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</si>
  <si>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</si>
  <si>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</si>
  <si>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</si>
  <si>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</si>
  <si>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</si>
  <si>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</si>
  <si>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</si>
  <si>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</si>
  <si>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</si>
  <si>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</si>
  <si>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</si>
  <si>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</si>
  <si>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</si>
  <si>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</si>
  <si>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</si>
  <si>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</si>
  <si>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</si>
  <si>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</si>
  <si>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</si>
  <si>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</si>
  <si>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</si>
  <si>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</si>
  <si>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</si>
  <si>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</si>
  <si>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</si>
  <si>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</si>
  <si>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</si>
  <si>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</si>
  <si>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</si>
  <si>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</si>
  <si>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</si>
  <si>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</si>
  <si>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</si>
  <si>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</si>
  <si>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</si>
  <si>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</si>
  <si>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</si>
  <si>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</si>
  <si>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</si>
  <si>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</si>
  <si>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</si>
  <si>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</si>
  <si>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</si>
  <si>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</si>
  <si>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</si>
  <si>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</si>
  <si>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</si>
  <si>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</si>
  <si>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</si>
  <si>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</si>
  <si>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</si>
  <si>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</si>
  <si>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</si>
  <si>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</si>
  <si>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</si>
  <si>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</si>
  <si>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</si>
  <si>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</si>
  <si>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</si>
  <si>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</si>
  <si>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</si>
  <si>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</si>
  <si>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</si>
  <si>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</si>
  <si>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</si>
  <si>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</si>
  <si>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</si>
  <si>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</si>
  <si>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</si>
  <si>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</si>
  <si>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</si>
  <si>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</si>
  <si>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</si>
  <si>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</si>
  <si>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</si>
  <si>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</si>
  <si>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</si>
  <si>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</si>
  <si>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</si>
  <si>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</si>
  <si>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</si>
  <si>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</si>
  <si>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</si>
  <si>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</si>
  <si>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</si>
  <si>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</si>
  <si>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</si>
  <si>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</si>
  <si>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</si>
  <si>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</si>
  <si>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</si>
  <si>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</si>
  <si>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</si>
  <si>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</si>
  <si>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</si>
  <si>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</si>
  <si>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</si>
  <si>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</si>
  <si>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</si>
  <si>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</si>
  <si>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</si>
  <si>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</si>
  <si>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</si>
  <si>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</si>
  <si>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</si>
  <si>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</si>
  <si>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</si>
  <si>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</si>
  <si>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</si>
  <si>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</si>
  <si>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</si>
  <si>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</si>
  <si>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</si>
  <si>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</si>
  <si>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</si>
  <si>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</si>
  <si>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</si>
  <si>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</si>
  <si>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</si>
  <si>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</si>
  <si>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</si>
  <si>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</si>
  <si>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</si>
  <si>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</si>
  <si>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</si>
  <si>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</si>
  <si>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</si>
  <si>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</si>
  <si>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</si>
  <si>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</si>
  <si>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</si>
  <si>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</si>
  <si>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</si>
  <si>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</si>
  <si>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</si>
  <si>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</si>
  <si>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</si>
  <si>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</si>
  <si>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</si>
  <si>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</si>
  <si>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</si>
  <si>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</si>
  <si>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</si>
  <si>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</si>
  <si>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</si>
  <si>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</si>
  <si>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</si>
  <si>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</si>
  <si>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</si>
  <si>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</si>
  <si>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</si>
  <si>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</si>
  <si>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</si>
  <si>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</si>
  <si>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</si>
  <si>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</si>
  <si>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</si>
  <si>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</si>
  <si>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</si>
  <si>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</si>
  <si>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</si>
  <si>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</si>
  <si>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</si>
  <si>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</si>
  <si>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</si>
  <si>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</si>
  <si>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</si>
  <si>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</si>
  <si>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</si>
  <si>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</si>
  <si>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</si>
  <si>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</si>
  <si>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</si>
  <si>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</si>
  <si>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</si>
  <si>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</si>
  <si>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</si>
  <si>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</si>
  <si>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</si>
  <si>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</si>
  <si>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</si>
  <si>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</si>
  <si>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</si>
  <si>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</si>
  <si>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</si>
  <si>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</si>
  <si>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</si>
  <si>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</si>
  <si>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</si>
  <si>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</si>
  <si>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</si>
  <si>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</si>
  <si>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</si>
  <si>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</si>
  <si>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</si>
  <si>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</si>
  <si>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</si>
  <si>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</si>
  <si>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</si>
  <si>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</si>
  <si>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</si>
  <si>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</si>
  <si>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</si>
  <si>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</si>
  <si>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</si>
  <si>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</si>
  <si>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</si>
  <si>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</si>
  <si>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</si>
  <si>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</si>
  <si>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</si>
  <si>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</si>
  <si>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</si>
  <si>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</si>
  <si>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</si>
  <si>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</si>
  <si>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</si>
  <si>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</si>
  <si>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</si>
  <si>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</si>
  <si>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</si>
  <si>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</si>
  <si>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</si>
  <si>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</si>
  <si>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</si>
  <si>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</si>
  <si>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</si>
  <si>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</si>
  <si>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</si>
  <si>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</si>
  <si>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</si>
  <si>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</si>
  <si>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</si>
  <si>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</si>
  <si>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</si>
  <si>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</si>
  <si>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</si>
  <si>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</si>
  <si>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</si>
  <si>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</si>
  <si>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</si>
  <si>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</si>
  <si>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</si>
  <si>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</si>
  <si>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</si>
  <si>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</si>
  <si>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</si>
  <si>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</si>
  <si>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</si>
  <si>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</si>
  <si>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</si>
  <si>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</si>
  <si>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</si>
  <si>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</si>
  <si>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</si>
  <si>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</si>
  <si>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</si>
  <si>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</si>
  <si>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</si>
  <si>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</si>
  <si>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</si>
  <si>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</si>
  <si>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</si>
  <si>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</si>
  <si>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</si>
  <si>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</si>
  <si>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</si>
  <si>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</si>
  <si>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</si>
  <si>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</si>
  <si>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</si>
  <si>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</si>
  <si>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</si>
  <si>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</si>
  <si>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</si>
  <si>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</si>
  <si>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</si>
  <si>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</si>
  <si>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</si>
  <si>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</si>
  <si>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</si>
  <si>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</si>
  <si>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</si>
  <si>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</si>
  <si>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</si>
  <si>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</si>
  <si>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</si>
  <si>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</si>
  <si>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</si>
  <si>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</si>
  <si>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</si>
  <si>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</si>
  <si>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</si>
  <si>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</si>
  <si>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</si>
  <si>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</si>
  <si>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</si>
  <si>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</si>
  <si>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</si>
  <si>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</si>
  <si>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</si>
  <si>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</si>
  <si>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</si>
  <si>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</si>
  <si>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</si>
  <si>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</si>
  <si>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</si>
  <si>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</si>
  <si>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</si>
  <si>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</si>
  <si>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</si>
  <si>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</si>
  <si>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</si>
  <si>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</si>
  <si>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</si>
  <si>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</si>
  <si>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</si>
  <si>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</si>
  <si>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</si>
  <si>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</si>
  <si>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</si>
  <si>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</si>
  <si>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</si>
  <si>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</si>
  <si>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</si>
  <si>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</si>
  <si>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</si>
  <si>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</si>
  <si>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</si>
  <si>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</si>
  <si>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</si>
  <si>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</si>
  <si>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</si>
  <si>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</si>
  <si>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</si>
  <si>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</si>
  <si>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</si>
  <si>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</si>
  <si>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</si>
  <si>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</si>
  <si>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</si>
  <si>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</si>
  <si>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</si>
  <si>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</si>
  <si>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</si>
  <si>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</si>
  <si>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</si>
  <si>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</si>
  <si>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</si>
  <si>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</si>
  <si>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</si>
  <si>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</si>
  <si>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</si>
  <si>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</si>
  <si>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</si>
  <si>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</si>
  <si>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</si>
  <si>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</si>
  <si>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</si>
  <si>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</si>
  <si>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</si>
  <si>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</si>
  <si>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</si>
  <si>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</si>
  <si>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</si>
  <si>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</si>
  <si>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</si>
  <si>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</si>
  <si>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</si>
  <si>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</si>
  <si>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</si>
  <si>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</si>
  <si>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</si>
  <si>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</si>
  <si>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</si>
  <si>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</si>
  <si>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</si>
  <si>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</si>
  <si>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</si>
  <si>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</si>
  <si>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</si>
  <si>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</si>
  <si>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</si>
  <si>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</si>
  <si>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</si>
  <si>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</si>
  <si>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</si>
  <si>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</si>
  <si>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</si>
  <si>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</si>
  <si>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</si>
  <si>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</si>
  <si>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</si>
  <si>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</si>
  <si>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</si>
  <si>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</si>
  <si>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</si>
  <si>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</si>
  <si>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</si>
  <si>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</si>
  <si>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</si>
  <si>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</si>
  <si>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</si>
  <si>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</si>
  <si>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</si>
  <si>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</si>
  <si>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</si>
  <si>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</si>
  <si>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</si>
  <si>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</si>
  <si>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</si>
  <si>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</si>
  <si>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</si>
  <si>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</si>
  <si>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</si>
  <si>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</si>
  <si>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</si>
  <si>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</si>
  <si>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</si>
  <si>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</si>
  <si>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</si>
  <si>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</si>
  <si>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</si>
  <si>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</si>
  <si>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</si>
  <si>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</si>
  <si>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</si>
  <si>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</si>
  <si>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</si>
  <si>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</si>
  <si>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</si>
  <si>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</si>
  <si>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</si>
  <si>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</si>
  <si>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</si>
  <si>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</si>
  <si>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</si>
  <si>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</si>
  <si>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</si>
  <si>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</si>
  <si>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</si>
  <si>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</si>
  <si>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</si>
  <si>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</si>
  <si>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</si>
  <si>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</si>
  <si>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</si>
  <si>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</si>
  <si>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</si>
  <si>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</si>
  <si>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</si>
  <si>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</si>
  <si>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</si>
  <si>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</si>
  <si>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</si>
  <si>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</si>
  <si>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</si>
  <si>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</si>
  <si>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</si>
  <si>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</si>
  <si>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</si>
  <si>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</si>
  <si>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</si>
  <si>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</si>
  <si>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</si>
  <si>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</si>
  <si>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</si>
  <si>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</si>
  <si>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</si>
  <si>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</si>
  <si>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</si>
  <si>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</si>
  <si>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</si>
  <si>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</si>
  <si>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</si>
  <si>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</si>
  <si>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</si>
  <si>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</si>
  <si>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</si>
  <si>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</si>
  <si>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</si>
  <si>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</si>
  <si>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</si>
  <si>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</si>
  <si>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</si>
  <si>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</si>
  <si>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</si>
  <si>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</si>
  <si>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</si>
  <si>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</si>
  <si>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</si>
  <si>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</si>
  <si>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</si>
  <si>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</si>
  <si>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</si>
  <si>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</si>
  <si>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</si>
  <si>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</si>
  <si>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</si>
  <si>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</si>
  <si>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</si>
  <si>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</si>
  <si>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</si>
  <si>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</si>
  <si>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</si>
  <si>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</si>
  <si>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</si>
  <si>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</si>
  <si>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</si>
  <si>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</si>
  <si>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</si>
  <si>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</si>
  <si>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</si>
  <si>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</si>
  <si>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</si>
  <si>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</si>
  <si>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</si>
  <si>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</si>
  <si>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</si>
  <si>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</si>
  <si>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</si>
  <si>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</si>
  <si>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</si>
  <si>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</si>
  <si>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</si>
  <si>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</si>
  <si>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</si>
  <si>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</si>
  <si>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</si>
  <si>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</si>
  <si>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</si>
  <si>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</si>
  <si>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</si>
  <si>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</si>
  <si>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</si>
  <si>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</si>
  <si>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</si>
  <si>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</si>
  <si>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</si>
  <si>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</si>
  <si>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</si>
  <si>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</si>
  <si>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</si>
  <si>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</si>
  <si>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</si>
  <si>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</si>
  <si>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</si>
  <si>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</si>
  <si>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</si>
  <si>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</si>
  <si>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</si>
  <si>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</si>
  <si>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</si>
  <si>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</si>
  <si>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</si>
  <si>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</si>
  <si>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</si>
  <si>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</si>
  <si>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</si>
  <si>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</si>
  <si>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</si>
  <si>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</si>
  <si>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</si>
  <si>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</si>
  <si>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</si>
  <si>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</si>
  <si>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</si>
  <si>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</si>
  <si>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</si>
  <si>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</si>
  <si>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</si>
  <si>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</si>
  <si>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</si>
  <si>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</si>
  <si>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</si>
  <si>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</si>
  <si>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</si>
  <si>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</si>
  <si>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</si>
  <si>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</si>
  <si>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</si>
  <si>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</si>
  <si>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</si>
  <si>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</si>
  <si>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</si>
  <si>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</si>
  <si>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</si>
  <si>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</si>
  <si>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</si>
  <si>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</si>
  <si>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</si>
  <si>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</si>
  <si>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</si>
  <si>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</si>
  <si>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</si>
  <si>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</si>
  <si>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</si>
  <si>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</si>
  <si>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</si>
  <si>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</si>
  <si>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</si>
  <si>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</si>
  <si>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</si>
  <si>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</si>
  <si>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</si>
  <si>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</si>
  <si>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</si>
  <si>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</si>
  <si>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</si>
  <si>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</si>
  <si>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</si>
  <si>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</si>
  <si>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</si>
  <si>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</si>
  <si>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</si>
  <si>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</si>
  <si>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</si>
  <si>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</si>
  <si>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</si>
  <si>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</si>
  <si>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</si>
  <si>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</si>
  <si>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</si>
  <si>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</si>
  <si>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</si>
  <si>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</si>
  <si>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</si>
  <si>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</si>
  <si>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</si>
  <si>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</si>
  <si>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</si>
  <si>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</si>
  <si>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</si>
  <si>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</si>
  <si>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</si>
  <si>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</si>
  <si>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</si>
  <si>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</si>
  <si>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</si>
  <si>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</si>
  <si>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</si>
  <si>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</si>
  <si>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</si>
  <si>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</si>
  <si>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</si>
  <si>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</si>
  <si>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</si>
  <si>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</si>
  <si>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</si>
  <si>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</si>
  <si>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</si>
  <si>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</si>
  <si>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</si>
  <si>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</si>
  <si>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</si>
  <si>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</si>
  <si>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</si>
  <si>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</si>
  <si>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</si>
  <si>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</si>
  <si>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</si>
  <si>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</si>
  <si>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</si>
  <si>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</si>
  <si>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</si>
  <si>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</si>
  <si>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</si>
  <si>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</si>
  <si>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</si>
  <si>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</si>
  <si>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</si>
  <si>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</si>
  <si>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</si>
  <si>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</si>
  <si>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</si>
  <si>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</si>
  <si>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</si>
  <si>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</si>
  <si>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</si>
  <si>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</si>
  <si>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</si>
  <si>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</si>
  <si>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</si>
  <si>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</si>
  <si>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</si>
  <si>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</si>
  <si>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</si>
  <si>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</si>
  <si>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</si>
  <si>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</si>
  <si>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</si>
  <si>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</si>
  <si>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</si>
  <si>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</si>
  <si>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</si>
  <si>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</si>
  <si>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</si>
  <si>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</si>
  <si>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</si>
  <si>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</si>
  <si>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</si>
  <si>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</si>
  <si>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</si>
  <si>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</si>
  <si>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</si>
  <si>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</si>
  <si>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</si>
  <si>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</si>
  <si>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</si>
  <si>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</si>
  <si>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</si>
  <si>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</si>
  <si>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</si>
  <si>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</si>
  <si>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</si>
  <si>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</si>
  <si>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</si>
  <si>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</si>
  <si>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</si>
  <si>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</si>
  <si>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</si>
  <si>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</si>
  <si>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</si>
  <si>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</si>
  <si>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</si>
  <si>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</si>
  <si>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</si>
  <si>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</si>
  <si>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</si>
  <si>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</si>
  <si>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</si>
  <si>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</si>
  <si>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</si>
  <si>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</si>
  <si>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</si>
  <si>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</si>
  <si>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</si>
  <si>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</si>
  <si>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</si>
  <si>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</si>
  <si>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</si>
  <si>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</si>
  <si>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</si>
  <si>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</si>
  <si>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</si>
  <si>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</si>
  <si>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</si>
  <si>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</si>
  <si>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</si>
  <si>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</si>
  <si>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</si>
  <si>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</si>
  <si>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</si>
  <si>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</si>
  <si>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</si>
  <si>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</si>
  <si>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</si>
  <si>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</si>
  <si>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</si>
  <si>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</si>
  <si>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</si>
  <si>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</si>
  <si>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</si>
  <si>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</si>
  <si>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</si>
  <si>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</si>
  <si>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</si>
  <si>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</si>
  <si>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</si>
  <si>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</si>
  <si>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</si>
  <si>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</si>
  <si>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</si>
  <si>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</si>
  <si>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</si>
  <si>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</si>
  <si>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</si>
  <si>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</si>
  <si>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</si>
  <si>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</si>
  <si>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</si>
  <si>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</si>
  <si>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</si>
  <si>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</si>
  <si>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</si>
  <si>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</si>
  <si>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</si>
  <si>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</si>
  <si>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</si>
  <si>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</si>
  <si>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</si>
  <si>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</si>
  <si>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</si>
  <si>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</si>
  <si>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</si>
  <si>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</si>
  <si>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</si>
  <si>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</si>
  <si>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</si>
  <si>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</si>
  <si>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</si>
  <si>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</si>
  <si>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</si>
  <si>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</si>
  <si>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</si>
  <si>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</si>
  <si>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</si>
  <si>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</si>
  <si>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</si>
  <si>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</si>
  <si>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</si>
  <si>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</si>
  <si>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</si>
  <si>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</si>
  <si>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</si>
  <si>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</si>
  <si>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</si>
  <si>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</si>
  <si>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</si>
  <si>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</si>
  <si>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</si>
  <si>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</si>
  <si>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</si>
  <si>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</si>
  <si>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</si>
  <si>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</si>
  <si>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</si>
  <si>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</si>
  <si>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</si>
  <si>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</si>
  <si>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</si>
  <si>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</si>
  <si>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</si>
  <si>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</si>
  <si>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</si>
  <si>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</si>
  <si>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</si>
  <si>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</si>
  <si>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</si>
  <si>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</si>
  <si>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</si>
  <si>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</si>
  <si>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</si>
  <si>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</si>
  <si>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</si>
  <si>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</si>
  <si>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</si>
  <si>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</si>
  <si>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</si>
  <si>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</si>
  <si>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</si>
  <si>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</si>
  <si>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</si>
  <si>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</si>
  <si>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</si>
  <si>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</si>
  <si>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</si>
  <si>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</si>
  <si>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</si>
  <si>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</si>
  <si>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</si>
  <si>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</si>
  <si>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</si>
  <si>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</si>
  <si>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</si>
  <si>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</si>
  <si>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</si>
  <si>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</si>
  <si>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</si>
  <si>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</si>
  <si>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</si>
  <si>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</si>
  <si>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</si>
  <si>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</si>
  <si>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</si>
  <si>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</si>
  <si>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</si>
  <si>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</si>
  <si>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</si>
  <si>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</si>
  <si>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</si>
  <si>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</si>
  <si>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</si>
  <si>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</si>
  <si>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</si>
  <si>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</si>
  <si>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</si>
  <si>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</si>
  <si>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</si>
  <si>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</si>
  <si>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</si>
  <si>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</si>
  <si>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</si>
  <si>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</si>
  <si>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</si>
  <si>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</si>
  <si>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</si>
  <si>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</si>
  <si>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</si>
  <si>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</si>
  <si>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</si>
  <si>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</si>
  <si>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</si>
  <si>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</si>
  <si>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</si>
  <si>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</si>
  <si>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</si>
  <si>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</si>
  <si>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</si>
  <si>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</si>
  <si>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</si>
  <si>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</si>
  <si>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</si>
  <si>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</si>
  <si>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</si>
  <si>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</si>
  <si>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</si>
  <si>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</si>
  <si>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</si>
  <si>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</si>
  <si>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</si>
  <si>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</si>
  <si>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</si>
  <si>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</si>
  <si>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</si>
  <si>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</si>
  <si>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</si>
  <si>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</si>
  <si>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</si>
  <si>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</si>
  <si>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</si>
  <si>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</si>
  <si>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</si>
  <si>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</si>
  <si>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</si>
  <si>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</si>
  <si>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</si>
  <si>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</si>
  <si>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</si>
  <si>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</si>
  <si>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</si>
  <si>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</si>
  <si>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</si>
  <si>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</si>
  <si>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</si>
  <si>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</si>
  <si>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</si>
  <si>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</si>
  <si>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</si>
  <si>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</si>
  <si>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</si>
  <si>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</si>
  <si>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</si>
  <si>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</si>
  <si>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</si>
  <si>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</si>
  <si>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</si>
  <si>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</si>
  <si>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</si>
  <si>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</si>
  <si>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</si>
  <si>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</si>
  <si>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</si>
  <si>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</si>
  <si>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</si>
  <si>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</si>
  <si>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</si>
  <si>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</si>
  <si>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</si>
  <si>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</si>
  <si>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</si>
  <si>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</si>
  <si>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</si>
  <si>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</si>
  <si>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</si>
  <si>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</si>
  <si>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</si>
  <si>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</si>
  <si>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</si>
  <si>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</si>
  <si>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</si>
  <si>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</si>
  <si>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</si>
  <si>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</si>
  <si>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</si>
  <si>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</si>
  <si>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</si>
  <si>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</si>
  <si>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</si>
  <si>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</si>
  <si>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</si>
  <si>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</si>
  <si>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</si>
  <si>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</si>
  <si>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</si>
  <si>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</si>
  <si>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</si>
  <si>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</si>
  <si>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</si>
  <si>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</si>
  <si>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</si>
  <si>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</si>
  <si>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</si>
  <si>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</si>
  <si>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</si>
  <si>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</si>
  <si>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</si>
  <si>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</si>
  <si>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</si>
  <si>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</si>
  <si>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</si>
  <si>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</si>
  <si>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</si>
  <si>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</si>
  <si>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</si>
  <si>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</si>
  <si>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</si>
  <si>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</si>
  <si>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</si>
  <si>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</si>
  <si>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</si>
  <si>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</si>
  <si>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</si>
  <si>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</si>
  <si>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</si>
  <si>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</si>
  <si>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</si>
  <si>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</si>
  <si>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</si>
  <si>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</si>
  <si>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</si>
  <si>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</si>
  <si>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</si>
  <si>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</si>
  <si>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</si>
  <si>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</si>
  <si>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</si>
  <si>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</si>
  <si>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</si>
  <si>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</si>
  <si>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</si>
  <si>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</si>
  <si>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</si>
  <si>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</si>
  <si>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</si>
  <si>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</si>
  <si>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</si>
  <si>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</si>
  <si>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</si>
  <si>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</si>
  <si>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</si>
  <si>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</si>
  <si>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</si>
  <si>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</si>
  <si>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</si>
  <si>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</si>
  <si>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</si>
  <si>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</si>
  <si>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</si>
  <si>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</si>
  <si>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</si>
  <si>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</si>
  <si>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</si>
  <si>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</si>
  <si>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</si>
  <si>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</si>
  <si>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</si>
  <si>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</si>
  <si>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</si>
  <si>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</si>
  <si>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</si>
  <si>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</si>
  <si>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</si>
  <si>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</si>
  <si>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</si>
  <si>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</si>
  <si>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</si>
  <si>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</si>
  <si>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</si>
  <si>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</si>
  <si>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</si>
  <si>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</si>
  <si>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</si>
  <si>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</si>
  <si>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</si>
  <si>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</si>
  <si>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</si>
  <si>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</si>
  <si>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</si>
  <si>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</si>
  <si>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</si>
  <si>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</si>
  <si>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</si>
  <si>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</si>
  <si>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</si>
  <si>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</si>
  <si>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</si>
  <si>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</si>
  <si>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</si>
  <si>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</si>
  <si>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</si>
  <si>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</si>
  <si>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</si>
  <si>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</si>
  <si>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</si>
  <si>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</si>
  <si>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</si>
  <si>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</si>
  <si>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</si>
  <si>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</si>
  <si>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</si>
  <si>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</si>
  <si>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</si>
  <si>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</si>
  <si>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</si>
  <si>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</si>
  <si>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</si>
  <si>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</si>
  <si>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</si>
  <si>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</si>
  <si>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</si>
  <si>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</si>
  <si>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</si>
  <si>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</si>
  <si>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</si>
  <si>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</si>
  <si>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</si>
  <si>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</si>
  <si>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</si>
  <si>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</si>
  <si>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</si>
  <si>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</si>
  <si>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</si>
  <si>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</si>
  <si>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</si>
  <si>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</si>
  <si>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</si>
  <si>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</si>
  <si>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</si>
  <si>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</si>
  <si>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</si>
  <si>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</si>
  <si>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</si>
  <si>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</si>
  <si>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</si>
  <si>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</si>
  <si>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</si>
  <si>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</si>
  <si>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</si>
  <si>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</si>
  <si>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</si>
  <si>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</si>
  <si>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</si>
  <si>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</si>
  <si>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</si>
  <si>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</si>
  <si>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</si>
  <si>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</si>
  <si>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</si>
  <si>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</si>
  <si>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</si>
  <si>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</si>
  <si>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</si>
  <si>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</si>
  <si>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</si>
  <si>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</si>
  <si>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</si>
  <si>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</si>
  <si>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</si>
  <si>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</si>
  <si>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</si>
  <si>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</si>
  <si>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</si>
  <si>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</si>
  <si>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</si>
  <si>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</si>
  <si>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</si>
  <si>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</si>
  <si>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</si>
  <si>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</si>
  <si>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</si>
  <si>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</si>
  <si>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</si>
  <si>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</si>
  <si>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</si>
  <si>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</si>
  <si>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</si>
  <si>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</si>
  <si>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</si>
  <si>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</si>
  <si>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</si>
  <si>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</si>
  <si>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</si>
  <si>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</si>
  <si>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</si>
  <si>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</si>
  <si>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</si>
  <si>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</si>
  <si>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</si>
  <si>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</si>
  <si>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</si>
  <si>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</si>
  <si>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</si>
  <si>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</si>
  <si>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</si>
  <si>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</si>
  <si>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</si>
  <si>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</si>
  <si>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</si>
  <si>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</si>
  <si>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</si>
  <si>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</si>
  <si>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</si>
  <si>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</si>
  <si>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</si>
  <si>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</si>
  <si>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</si>
  <si>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</si>
  <si>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</si>
  <si>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</si>
  <si>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</si>
  <si>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</si>
  <si>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</si>
  <si>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</si>
  <si>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</si>
  <si>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</si>
  <si>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</si>
  <si>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</si>
  <si>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</si>
  <si>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</si>
  <si>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</si>
  <si>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</si>
  <si>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</si>
  <si>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</si>
  <si>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</si>
  <si>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</si>
  <si>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</si>
  <si>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</si>
  <si>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</si>
  <si>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</si>
  <si>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</si>
  <si>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</si>
  <si>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</si>
  <si>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</si>
  <si>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</si>
  <si>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</si>
  <si>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</si>
  <si>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</si>
  <si>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</si>
  <si>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</si>
  <si>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</si>
  <si>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</si>
  <si>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</si>
  <si>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</si>
  <si>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</si>
  <si>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</si>
  <si>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</si>
  <si>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</si>
  <si>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</si>
  <si>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</si>
  <si>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</si>
  <si>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</si>
  <si>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</si>
  <si>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</si>
  <si>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</si>
  <si>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</si>
  <si>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</si>
  <si>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</si>
  <si>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</si>
  <si>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</si>
  <si>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</si>
  <si>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</si>
  <si>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</si>
  <si>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</si>
  <si>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</si>
  <si>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</si>
  <si>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</si>
  <si>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</si>
  <si>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</si>
  <si>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</si>
  <si>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</si>
  <si>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</si>
  <si>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</si>
  <si>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</si>
  <si>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</si>
  <si>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</si>
  <si>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</si>
  <si>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</si>
  <si>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</si>
  <si>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</si>
  <si>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</si>
  <si>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</si>
  <si>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</si>
  <si>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</si>
  <si>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</si>
  <si>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</si>
  <si>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</si>
  <si>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</si>
  <si>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</si>
  <si>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</si>
  <si>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</si>
  <si>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</si>
  <si>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</si>
  <si>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</si>
  <si>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</si>
  <si>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</si>
  <si>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</si>
  <si>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</si>
  <si>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</si>
  <si>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</si>
  <si>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</si>
  <si>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</si>
  <si>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</si>
  <si>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</si>
  <si>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</si>
  <si>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</si>
  <si>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</si>
  <si>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</si>
  <si>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</si>
  <si>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</si>
  <si>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</si>
  <si>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</si>
  <si>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</si>
  <si>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</si>
  <si>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</si>
  <si>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</si>
  <si>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</si>
  <si>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</si>
  <si>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</si>
  <si>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</si>
  <si>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</si>
  <si>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</si>
  <si>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</si>
  <si>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</si>
  <si>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</si>
  <si>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</si>
  <si>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</si>
  <si>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</si>
  <si>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</si>
  <si>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</si>
  <si>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</si>
  <si>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</si>
  <si>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</si>
  <si>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</si>
  <si>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</si>
  <si>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</si>
  <si>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</si>
  <si>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</si>
  <si>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</si>
  <si>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</si>
  <si>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</si>
  <si>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</si>
  <si>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</si>
  <si>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</si>
  <si>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</si>
  <si>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</si>
  <si>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</si>
  <si>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</si>
  <si>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</si>
  <si>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</si>
  <si>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</si>
  <si>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</si>
  <si>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</si>
  <si>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</si>
  <si>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</si>
  <si>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</si>
  <si>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</si>
  <si>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</si>
  <si>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</si>
  <si>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</si>
  <si>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</si>
  <si>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</si>
  <si>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</si>
  <si>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</si>
  <si>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</si>
  <si>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</si>
  <si>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</si>
  <si>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</si>
  <si>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</si>
  <si>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</si>
  <si>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</si>
  <si>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</si>
  <si>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</si>
  <si>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</si>
  <si>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</si>
  <si>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</si>
  <si>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</si>
  <si>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</si>
  <si>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</si>
  <si>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</si>
  <si>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</si>
  <si>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</si>
  <si>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</si>
  <si>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</si>
  <si>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</si>
  <si>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</si>
  <si>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</si>
  <si>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</si>
  <si>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</si>
  <si>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</si>
  <si>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</si>
  <si>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</si>
  <si>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</si>
  <si>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</si>
  <si>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</si>
  <si>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</si>
  <si>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</si>
  <si>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</si>
  <si>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</si>
  <si>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</si>
  <si>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</si>
  <si>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</si>
  <si>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</si>
  <si>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</si>
  <si>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</si>
  <si>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</si>
  <si>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</si>
  <si>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</si>
  <si>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</si>
  <si>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</si>
  <si>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</si>
  <si>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</si>
  <si>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</si>
  <si>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</si>
  <si>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</si>
  <si>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</si>
  <si>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</si>
  <si>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</si>
  <si>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</si>
  <si>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</si>
  <si>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</si>
  <si>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</si>
  <si>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</si>
  <si>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</si>
  <si>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</si>
  <si>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</si>
  <si>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</si>
  <si>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</si>
  <si>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</si>
  <si>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</si>
  <si>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</si>
  <si>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</si>
  <si>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</si>
  <si>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</si>
  <si>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</si>
  <si>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</si>
  <si>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</si>
  <si>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</si>
  <si>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</si>
  <si>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</si>
  <si>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</si>
  <si>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</si>
  <si>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</si>
  <si>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</si>
  <si>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</si>
  <si>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</si>
  <si>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</si>
  <si>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</si>
  <si>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</si>
  <si>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</si>
  <si>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</si>
  <si>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</si>
  <si>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</si>
  <si>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</si>
  <si>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</si>
  <si>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</si>
  <si>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</si>
  <si>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</si>
  <si>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</si>
  <si>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</si>
  <si>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</si>
  <si>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</si>
  <si>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</si>
  <si>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</si>
  <si>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</si>
  <si>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</si>
  <si>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</si>
  <si>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</si>
  <si>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</si>
  <si>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</si>
  <si>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</si>
  <si>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</si>
  <si>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</si>
  <si>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</si>
  <si>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</si>
  <si>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</si>
  <si>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</si>
  <si>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</si>
  <si>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</si>
  <si>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</si>
  <si>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</si>
  <si>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</si>
  <si>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</si>
  <si>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</si>
  <si>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</si>
  <si>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</si>
  <si>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</si>
  <si>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</si>
  <si>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</si>
  <si>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</si>
  <si>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</si>
  <si>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</si>
  <si>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</si>
  <si>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</si>
  <si>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</si>
  <si>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</si>
  <si>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</si>
  <si>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</si>
  <si>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</si>
  <si>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</si>
  <si>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</si>
  <si>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</si>
  <si>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</si>
  <si>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</si>
  <si>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</si>
  <si>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</si>
  <si>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</si>
  <si>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</si>
  <si>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</si>
  <si>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</si>
  <si>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</si>
  <si>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</si>
  <si>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</si>
  <si>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</si>
  <si>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</si>
  <si>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</si>
  <si>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</si>
  <si>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</si>
  <si>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</si>
  <si>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</si>
  <si>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</si>
  <si>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</si>
  <si>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</si>
  <si>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</si>
  <si>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</si>
  <si>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</si>
  <si>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</si>
  <si>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</si>
  <si>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</si>
  <si>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</si>
  <si>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</si>
  <si>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</si>
  <si>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</si>
  <si>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</si>
  <si>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</si>
  <si>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</si>
  <si>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</si>
  <si>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</si>
  <si>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</si>
  <si>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</si>
  <si>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</si>
  <si>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</si>
  <si>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</si>
  <si>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</si>
  <si>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</si>
  <si>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</si>
  <si>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</si>
  <si>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</si>
  <si>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</si>
  <si>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</si>
  <si>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</si>
  <si>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</si>
  <si>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</si>
  <si>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</si>
  <si>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</si>
  <si>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</si>
  <si>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</si>
  <si>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</si>
  <si>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</si>
  <si>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</si>
  <si>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</si>
  <si>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</si>
  <si>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</si>
  <si>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</si>
  <si>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</si>
  <si>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</si>
  <si>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</si>
  <si>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</si>
  <si>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</si>
  <si>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</si>
  <si>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</si>
  <si>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</si>
  <si>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</si>
  <si>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</si>
  <si>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</si>
  <si>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</si>
  <si>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</si>
  <si>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</si>
  <si>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</si>
  <si>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</si>
  <si>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</si>
  <si>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</si>
  <si>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</si>
  <si>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</si>
  <si>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</si>
  <si>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</si>
  <si>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</si>
  <si>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</si>
  <si>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</si>
  <si>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</si>
  <si>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</si>
  <si>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</si>
  <si>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</si>
  <si>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</si>
  <si>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</si>
  <si>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</si>
  <si>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</si>
  <si>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</si>
  <si>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</si>
  <si>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</si>
  <si>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</si>
  <si>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</si>
  <si>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</si>
  <si>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</si>
  <si>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</si>
  <si>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</si>
  <si>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</si>
  <si>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</si>
  <si>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</si>
  <si>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</si>
  <si>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</si>
  <si>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</si>
  <si>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</si>
  <si>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</si>
  <si>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</si>
  <si>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</si>
  <si>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</si>
  <si>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</si>
  <si>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</si>
  <si>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</si>
  <si>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</si>
  <si>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</si>
  <si>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</si>
  <si>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</si>
  <si>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</si>
  <si>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</si>
  <si>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</si>
  <si>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</si>
  <si>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</si>
  <si>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</si>
  <si>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</si>
  <si>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</si>
  <si>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</si>
  <si>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</si>
  <si>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</si>
  <si>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</si>
  <si>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</si>
  <si>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</si>
  <si>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</si>
  <si>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</si>
  <si>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</si>
  <si>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</si>
  <si>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</si>
  <si>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</si>
  <si>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</si>
  <si>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</si>
  <si>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</si>
  <si>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</si>
  <si>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</si>
  <si>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</si>
  <si>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</si>
  <si>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</si>
  <si>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</si>
  <si>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</si>
  <si>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</si>
  <si>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</si>
  <si>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</si>
  <si>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</si>
  <si>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</si>
  <si>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</si>
  <si>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</si>
  <si>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</si>
  <si>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</si>
  <si>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</si>
  <si>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</si>
  <si>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</si>
  <si>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</si>
  <si>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</si>
  <si>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</si>
  <si>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</si>
  <si>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</si>
  <si>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</si>
  <si>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</si>
  <si>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</si>
  <si>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</si>
  <si>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</si>
  <si>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</si>
  <si>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</si>
  <si>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</si>
  <si>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</si>
  <si>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</si>
  <si>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</si>
  <si>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</si>
  <si>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</si>
  <si>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</si>
  <si>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</si>
  <si>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</si>
  <si>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</si>
  <si>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</si>
  <si>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</si>
  <si>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</si>
  <si>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</si>
  <si>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</si>
  <si>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</si>
  <si>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</si>
  <si>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</si>
  <si>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</si>
  <si>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</si>
  <si>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</si>
  <si>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</si>
  <si>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</si>
  <si>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</si>
  <si>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</si>
  <si>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</si>
  <si>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</si>
  <si>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</si>
  <si>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</si>
  <si>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</si>
  <si>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</si>
  <si>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</si>
  <si>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</si>
  <si>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</si>
  <si>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</si>
  <si>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</si>
  <si>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</si>
  <si>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</si>
  <si>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</si>
  <si>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</si>
  <si>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</si>
  <si>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</si>
  <si>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</si>
  <si>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</si>
  <si>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</si>
  <si>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</si>
  <si>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</si>
  <si>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</si>
  <si>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</si>
  <si>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</si>
  <si>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</si>
  <si>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</si>
  <si>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</si>
  <si>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</si>
  <si>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</si>
  <si>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</si>
  <si>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</si>
  <si>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</si>
  <si>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</si>
  <si>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</si>
  <si>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</si>
  <si>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</si>
  <si>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</si>
  <si>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</si>
  <si>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</si>
  <si>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</si>
  <si>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</si>
  <si>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</si>
  <si>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</si>
  <si>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</si>
  <si>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</si>
  <si>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</si>
  <si>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</si>
  <si>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</si>
  <si>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</si>
  <si>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</si>
  <si>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</si>
  <si>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</si>
  <si>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</si>
  <si>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</si>
  <si>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</si>
  <si>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</si>
  <si>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</si>
  <si>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</si>
  <si>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</si>
  <si>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</si>
  <si>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</si>
  <si>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</si>
  <si>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</si>
  <si>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</si>
  <si>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</si>
  <si>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</si>
  <si>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</si>
  <si>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</si>
  <si>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</si>
  <si>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</si>
  <si>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</si>
  <si>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</si>
  <si>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</si>
  <si>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</si>
  <si>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</si>
  <si>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</si>
  <si>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</si>
  <si>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</si>
  <si>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</si>
  <si>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</si>
  <si>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</si>
  <si>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</si>
  <si>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</si>
  <si>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</si>
  <si>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</si>
  <si>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</si>
  <si>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</si>
  <si>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</si>
  <si>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</si>
  <si>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</si>
  <si>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</si>
  <si>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</si>
  <si>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</si>
  <si>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</si>
  <si>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</si>
  <si>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</si>
  <si>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</si>
  <si>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</si>
  <si>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</si>
  <si>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</si>
  <si>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</si>
  <si>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</si>
  <si>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</si>
  <si>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</si>
  <si>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</si>
  <si>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</si>
  <si>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</si>
  <si>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</si>
  <si>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</si>
  <si>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</si>
  <si>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</si>
  <si>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</si>
  <si>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</si>
  <si>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</si>
  <si>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</si>
  <si>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</si>
  <si>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</si>
  <si>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</si>
  <si>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</si>
  <si>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</si>
  <si>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</si>
  <si>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</si>
  <si>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</si>
  <si>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</si>
  <si>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</si>
  <si>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</si>
  <si>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</si>
  <si>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</si>
  <si>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</si>
  <si>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</si>
  <si>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</si>
  <si>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</si>
  <si>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</si>
  <si>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</si>
  <si>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</si>
  <si>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</si>
  <si>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</si>
  <si>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</si>
  <si>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</si>
  <si>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</si>
  <si>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</si>
  <si>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</si>
  <si>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</si>
  <si>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</si>
  <si>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</si>
  <si>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</si>
  <si>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</si>
  <si>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</si>
  <si>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</si>
  <si>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</si>
  <si>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</si>
  <si>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</si>
  <si>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</si>
  <si>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</si>
  <si>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</si>
  <si>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</si>
  <si>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</si>
  <si>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</si>
  <si>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</si>
  <si>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</si>
  <si>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</si>
  <si>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</si>
  <si>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</si>
  <si>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</si>
  <si>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</si>
  <si>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</si>
  <si>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</si>
  <si>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</si>
  <si>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</si>
  <si>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</si>
  <si>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</si>
  <si>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</si>
  <si>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</si>
  <si>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</si>
  <si>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</si>
  <si>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</si>
  <si>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</si>
  <si>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</si>
  <si>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</si>
  <si>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</si>
  <si>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</si>
  <si>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</si>
  <si>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</si>
  <si>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</si>
  <si>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</si>
  <si>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</si>
  <si>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</si>
  <si>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</si>
  <si>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</si>
  <si>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</si>
  <si>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</si>
  <si>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</si>
  <si>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</si>
  <si>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</si>
  <si>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</si>
  <si>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</si>
  <si>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</si>
  <si>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</si>
  <si>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</si>
  <si>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</si>
  <si>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</si>
  <si>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</si>
  <si>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</si>
  <si>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</si>
  <si>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</si>
  <si>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</si>
  <si>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</si>
  <si>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</si>
  <si>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</si>
  <si>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</si>
  <si>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</si>
  <si>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</si>
  <si>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</si>
  <si>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</si>
  <si>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</si>
  <si>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</si>
  <si>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</si>
  <si>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</si>
  <si>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</si>
  <si>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</si>
  <si>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</si>
  <si>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</si>
  <si>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</si>
  <si>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</si>
  <si>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</si>
  <si>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</si>
  <si>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</si>
  <si>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</si>
  <si>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</si>
  <si>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</si>
  <si>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</si>
  <si>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</si>
  <si>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</si>
  <si>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</si>
  <si>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</si>
  <si>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</si>
  <si>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</si>
  <si>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</si>
  <si>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</si>
  <si>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</si>
  <si>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</si>
  <si>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</si>
  <si>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</si>
  <si>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</si>
  <si>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</si>
  <si>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</si>
  <si>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</si>
  <si>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</si>
  <si>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</si>
  <si>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</si>
  <si>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</si>
  <si>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</si>
  <si>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</si>
  <si>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</si>
  <si>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</si>
  <si>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</si>
  <si>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</si>
  <si>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</si>
  <si>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</si>
  <si>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</si>
  <si>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</si>
  <si>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</si>
  <si>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</si>
  <si>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</si>
  <si>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</si>
  <si>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</si>
  <si>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</si>
  <si>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</si>
  <si>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</si>
  <si>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</si>
  <si>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</si>
  <si>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</si>
  <si>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</si>
  <si>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</si>
  <si>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</si>
  <si>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</si>
  <si>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</si>
  <si>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</si>
  <si>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</si>
  <si>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</si>
  <si>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</si>
  <si>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</si>
  <si>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</si>
  <si>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</si>
  <si>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</si>
  <si>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</si>
  <si>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</si>
  <si>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</si>
  <si>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</si>
  <si>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</si>
  <si>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</si>
  <si>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</si>
  <si>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</si>
  <si>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</si>
  <si>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</si>
  <si>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</si>
  <si>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</si>
  <si>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</si>
  <si>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</si>
  <si>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</si>
  <si>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</si>
  <si>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</si>
  <si>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</si>
  <si>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</si>
  <si>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</si>
  <si>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</si>
  <si>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</si>
  <si>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</si>
  <si>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</si>
  <si>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</si>
  <si>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</si>
  <si>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</si>
  <si>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</si>
  <si>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</si>
  <si>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</si>
  <si>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</si>
  <si>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</si>
  <si>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</si>
  <si>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</si>
  <si>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</si>
  <si>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</si>
  <si>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</si>
  <si>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</si>
  <si>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</si>
  <si>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</si>
  <si>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</si>
  <si>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</si>
  <si>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</si>
  <si>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</si>
  <si>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</si>
  <si>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</si>
  <si>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</si>
  <si>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</si>
  <si>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</si>
  <si>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</si>
  <si>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</si>
  <si>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</si>
  <si>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</si>
  <si>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</si>
  <si>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</si>
  <si>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</si>
  <si>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</si>
  <si>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</si>
  <si>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</si>
  <si>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</si>
  <si>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</si>
  <si>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</si>
  <si>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</si>
  <si>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</si>
  <si>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</si>
  <si>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</si>
  <si>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</si>
  <si>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</si>
  <si>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</si>
  <si>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</si>
  <si>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</si>
  <si>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</si>
  <si>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</si>
  <si>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</si>
  <si>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</si>
  <si>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</si>
  <si>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</si>
  <si>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</si>
  <si>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</si>
  <si>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</si>
  <si>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</si>
  <si>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</si>
  <si>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</si>
  <si>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</si>
  <si>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</si>
  <si>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</si>
  <si>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</si>
  <si>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</si>
  <si>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</si>
  <si>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</si>
  <si>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</si>
  <si>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</si>
  <si>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</si>
  <si>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</si>
  <si>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</si>
  <si>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</si>
  <si>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</si>
  <si>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</si>
  <si>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</si>
  <si>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</si>
  <si>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</si>
  <si>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</si>
  <si>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</si>
  <si>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</si>
  <si>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</si>
  <si>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</si>
  <si>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</si>
  <si>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</si>
  <si>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</si>
  <si>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</si>
  <si>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</si>
  <si>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</si>
  <si>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</si>
  <si>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</si>
  <si>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</si>
  <si>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</si>
  <si>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</si>
  <si>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</si>
  <si>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</si>
  <si>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</si>
  <si>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</si>
  <si>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</si>
  <si>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</si>
  <si>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</si>
  <si>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</si>
  <si>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</si>
  <si>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</si>
  <si>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</si>
  <si>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</si>
  <si>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</si>
  <si>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</si>
  <si>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</si>
  <si>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</si>
  <si>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</si>
  <si>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</si>
  <si>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</si>
  <si>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</si>
  <si>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</si>
  <si>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</si>
  <si>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</si>
  <si>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</si>
  <si>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</si>
  <si>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</si>
  <si>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</si>
  <si>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</si>
  <si>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</si>
  <si>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</si>
  <si>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</si>
  <si>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</si>
  <si>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</si>
  <si>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</si>
  <si>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</si>
  <si>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</si>
  <si>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</si>
  <si>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</si>
  <si>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</si>
  <si>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</si>
  <si>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</si>
  <si>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</si>
  <si>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</si>
  <si>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</si>
  <si>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</si>
  <si>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</si>
  <si>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</si>
  <si>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</si>
  <si>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</si>
  <si>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</si>
  <si>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</si>
  <si>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</si>
  <si>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</si>
  <si>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</si>
  <si>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</si>
  <si>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</si>
  <si>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</si>
  <si>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</si>
  <si>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</si>
  <si>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</si>
  <si>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</si>
  <si>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</si>
  <si>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</si>
  <si>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</si>
  <si>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</si>
  <si>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</si>
  <si>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</si>
  <si>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</si>
  <si>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</si>
  <si>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</si>
  <si>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</si>
  <si>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</si>
  <si>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</si>
  <si>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</si>
  <si>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</si>
  <si>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</si>
  <si>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</si>
  <si>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</si>
  <si>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</si>
  <si>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</si>
  <si>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</si>
  <si>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</si>
  <si>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</si>
  <si>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</si>
  <si>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</si>
  <si>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</si>
  <si>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</si>
  <si>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</si>
  <si>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</si>
  <si>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</si>
  <si>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</si>
  <si>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</si>
  <si>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</si>
  <si>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</si>
  <si>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</si>
  <si>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</si>
  <si>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</si>
  <si>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</si>
  <si>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</si>
  <si>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</si>
  <si>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</si>
  <si>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</si>
  <si>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</si>
  <si>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</si>
  <si>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</si>
  <si>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</si>
  <si>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</si>
  <si>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</si>
  <si>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</si>
  <si>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</si>
  <si>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</si>
  <si>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</si>
  <si>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</si>
  <si>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</si>
  <si>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</si>
  <si>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</si>
  <si>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</si>
  <si>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</si>
  <si>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</si>
  <si>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</si>
  <si>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</si>
  <si>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</si>
  <si>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</si>
  <si>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</si>
  <si>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</si>
  <si>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</si>
  <si>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</si>
  <si>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</si>
  <si>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</si>
  <si>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</si>
  <si>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</si>
  <si>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</si>
  <si>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</si>
  <si>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</si>
  <si>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</si>
  <si>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</si>
  <si>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</si>
  <si>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</si>
  <si>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</si>
  <si>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</si>
  <si>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</si>
  <si>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</si>
  <si>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</si>
  <si>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</si>
  <si>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</si>
  <si>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</si>
  <si>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</si>
  <si>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</si>
  <si>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</si>
  <si>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</si>
  <si>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</si>
  <si>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</si>
  <si>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</si>
  <si>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</si>
  <si>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</si>
  <si>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</si>
  <si>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</si>
  <si>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</si>
  <si>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</si>
  <si>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</si>
  <si>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</si>
  <si>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</si>
  <si>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</si>
  <si>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</si>
  <si>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</si>
  <si>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</si>
  <si>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</si>
  <si>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</si>
  <si>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</si>
  <si>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</si>
  <si>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</si>
  <si>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</si>
  <si>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</si>
  <si>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</si>
  <si>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</si>
  <si>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</si>
  <si>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</si>
  <si>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</si>
  <si>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</si>
  <si>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</si>
  <si>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</si>
  <si>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</si>
  <si>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</si>
  <si>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</si>
  <si>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</si>
  <si>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</si>
  <si>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</si>
  <si>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</si>
  <si>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</si>
  <si>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</si>
  <si>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</si>
  <si>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</si>
  <si>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</si>
  <si>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</si>
  <si>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</si>
  <si>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</si>
  <si>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</si>
  <si>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</si>
  <si>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</si>
  <si>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</si>
  <si>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</si>
  <si>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</si>
  <si>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</si>
  <si>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</si>
  <si>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</si>
  <si>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</si>
  <si>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</si>
  <si>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</si>
  <si>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</si>
  <si>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</si>
  <si>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</si>
  <si>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</si>
  <si>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</si>
  <si>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</si>
  <si>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</si>
  <si>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</si>
  <si>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</si>
  <si>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</si>
  <si>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</si>
  <si>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</si>
  <si>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</si>
  <si>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</si>
  <si>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</si>
  <si>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</si>
  <si>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</si>
  <si>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</si>
  <si>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</si>
  <si>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</si>
  <si>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</si>
  <si>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</si>
  <si>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</si>
  <si>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</si>
  <si>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</si>
  <si>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</si>
  <si>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</si>
  <si>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</si>
  <si>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</si>
  <si>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</si>
  <si>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</si>
  <si>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</si>
  <si>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</si>
  <si>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</si>
  <si>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</si>
  <si>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</si>
  <si>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</si>
  <si>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</si>
  <si>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</si>
  <si>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</si>
  <si>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</si>
  <si>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</si>
  <si>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</si>
  <si>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</si>
  <si>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</si>
  <si>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</si>
  <si>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</si>
  <si>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</si>
  <si>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</si>
  <si>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</si>
  <si>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</si>
  <si>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</si>
  <si>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</si>
  <si>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</si>
  <si>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</si>
  <si>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</si>
  <si>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</si>
  <si>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</si>
  <si>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</si>
  <si>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</si>
  <si>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</si>
  <si>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</si>
  <si>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</si>
  <si>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</si>
  <si>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</si>
  <si>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</si>
  <si>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</si>
  <si>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</si>
  <si>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</si>
  <si>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</si>
  <si>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</si>
  <si>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</si>
  <si>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</si>
  <si>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</si>
  <si>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</si>
  <si>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</si>
  <si>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</si>
  <si>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</si>
  <si>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</si>
  <si>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</si>
  <si>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</si>
  <si>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</si>
  <si>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</si>
  <si>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</si>
  <si>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</si>
  <si>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</si>
  <si>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</si>
  <si>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</si>
  <si>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</si>
  <si>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</si>
  <si>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</si>
  <si>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</si>
  <si>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</si>
  <si>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</si>
  <si>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</si>
  <si>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</si>
  <si>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</si>
  <si>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</si>
  <si>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</si>
  <si>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</si>
  <si>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</si>
  <si>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</si>
  <si>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</si>
  <si>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</si>
  <si>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</si>
  <si>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</si>
  <si>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</si>
  <si>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</si>
  <si>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</si>
  <si>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</si>
  <si>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</si>
  <si>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</si>
  <si>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</si>
  <si>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</si>
  <si>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</si>
  <si>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</si>
  <si>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</si>
  <si>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</si>
  <si>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</si>
  <si>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</si>
  <si>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</si>
  <si>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</si>
  <si>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</si>
  <si>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</si>
  <si>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</si>
  <si>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</si>
  <si>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</si>
  <si>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</si>
  <si>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</si>
  <si>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</si>
  <si>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</si>
  <si>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</si>
  <si>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</si>
  <si>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</si>
  <si>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</si>
  <si>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</si>
  <si>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</si>
  <si>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</si>
  <si>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</si>
  <si>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</si>
  <si>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</si>
  <si>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</si>
  <si>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</si>
  <si>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</si>
  <si>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</si>
  <si>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</si>
  <si>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</si>
  <si>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</si>
  <si>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</si>
  <si>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</si>
  <si>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</si>
  <si>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</si>
  <si>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</si>
  <si>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</si>
  <si>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</si>
  <si>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</si>
  <si>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</si>
  <si>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</si>
  <si>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</si>
  <si>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</si>
  <si>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</si>
  <si>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</si>
  <si>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</si>
  <si>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</si>
  <si>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</si>
  <si>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</si>
  <si>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</si>
  <si>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</si>
  <si>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</si>
  <si>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</si>
  <si>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</si>
  <si>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</si>
  <si>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</si>
  <si>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</si>
  <si>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</si>
  <si>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</si>
  <si>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</si>
  <si>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</si>
  <si>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</si>
  <si>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</si>
  <si>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</si>
  <si>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</si>
  <si>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</si>
  <si>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</si>
  <si>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</si>
  <si>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</si>
  <si>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</si>
  <si>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</si>
  <si>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</si>
  <si>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</si>
  <si>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</si>
  <si>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</si>
  <si>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</si>
  <si>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</si>
  <si>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</si>
  <si>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</si>
  <si>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</si>
  <si>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</si>
  <si>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</si>
  <si>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</si>
  <si>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</si>
  <si>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</si>
  <si>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</si>
  <si>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</si>
  <si>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</si>
  <si>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</si>
  <si>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</si>
  <si>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</si>
  <si>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</si>
  <si>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</si>
  <si>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</si>
  <si>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</si>
  <si>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</si>
  <si>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</si>
  <si>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</si>
  <si>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</si>
  <si>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</si>
  <si>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</si>
  <si>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</si>
  <si>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</si>
  <si>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</si>
  <si>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</si>
  <si>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</si>
  <si>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</si>
  <si>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</si>
  <si>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</si>
  <si>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</si>
  <si>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</si>
  <si>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</si>
  <si>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</si>
  <si>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</si>
  <si>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</si>
  <si>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</si>
  <si>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</si>
  <si>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</si>
  <si>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</si>
  <si>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</si>
  <si>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</si>
  <si>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</si>
  <si>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</si>
  <si>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</si>
  <si>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</si>
  <si>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</si>
  <si>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</si>
  <si>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</si>
  <si>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</si>
  <si>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</si>
  <si>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</si>
  <si>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</si>
  <si>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</si>
  <si>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</si>
  <si>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</si>
  <si>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</si>
  <si>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</si>
  <si>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</si>
  <si>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</si>
  <si>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</si>
  <si>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</si>
  <si>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</si>
  <si>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</si>
  <si>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</si>
  <si>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</si>
  <si>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</si>
  <si>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</si>
  <si>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</si>
  <si>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</si>
  <si>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</si>
  <si>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</si>
  <si>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</si>
  <si>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</si>
  <si>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</si>
  <si>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</si>
  <si>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</si>
  <si>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</si>
  <si>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</si>
  <si>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</si>
  <si>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</si>
  <si>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</si>
  <si>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</si>
  <si>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</si>
  <si>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</si>
  <si>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</si>
  <si>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</si>
  <si>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</si>
  <si>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</si>
  <si>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</si>
  <si>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</si>
  <si>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</si>
  <si>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</si>
  <si>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</si>
  <si>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</si>
  <si>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</si>
  <si>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</si>
  <si>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</si>
  <si>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</si>
  <si>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</si>
  <si>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</si>
  <si>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</si>
  <si>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</si>
  <si>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</si>
  <si>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</si>
  <si>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</si>
  <si>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</si>
  <si>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</si>
  <si>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</si>
  <si>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</si>
  <si>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</si>
  <si>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2021-47-10001235</t>
  </si>
  <si>
    <t xml:space="preserve">INSTITUTO COLOMBIANO DE BIENESTAR FAMILIAR ICBF </t>
  </si>
  <si>
    <t>434</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</si>
  <si>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</si>
  <si>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180</t>
  </si>
  <si>
    <t>264</t>
  </si>
  <si>
    <t>664</t>
  </si>
  <si>
    <t>743</t>
  </si>
  <si>
    <t>533</t>
  </si>
  <si>
    <t>EIDIS YUSETH PACHECO MERCADO</t>
  </si>
  <si>
    <t>EIDYS PACHECO MERCADO</t>
  </si>
  <si>
    <t xml:space="preserve">EIDYS YUSETH PACHECO MERCADO </t>
  </si>
  <si>
    <t>CARRERA 19 N| 25A 91</t>
  </si>
  <si>
    <t>3012175298</t>
  </si>
  <si>
    <t>SABANALARGA-ATLANTICO</t>
  </si>
  <si>
    <t xml:space="preserve">F.MONTESION@HOTMAIL.COM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</si>
</sst>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K210" sqref="K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185"/>
      <c r="I20" s="148" t="s">
        <v>711</v>
      </c>
      <c r="J20" s="149" t="s">
        <v>715</v>
      </c>
      <c r="K20" s="150">
        <v>2023881292</v>
      </c>
      <c r="L20" s="151"/>
      <c r="M20" s="151">
        <v>44561</v>
      </c>
      <c r="N20" s="134">
        <f>+(M20-L20)/30</f>
        <v>1485.3666666666666</v>
      </c>
      <c r="O20" s="137"/>
      <c r="U20" s="133"/>
      <c r="V20" s="105">
        <f ca="1">NOW()</f>
        <v>44201.926749189814</v>
      </c>
      <c r="W20" s="105">
        <f ca="1">NOW()</f>
        <v>44201.926749189814</v>
      </c>
    </row>
    <row r="21" spans="1:23" ht="30" customHeight="1" outlineLevel="1" x14ac:dyDescent="0.25">
      <c r="A21" s="9"/>
      <c r="B21" s="71"/>
      <c r="C21" s="5"/>
      <c r="D21" s="5"/>
      <c r="E21" s="5"/>
      <c r="F21" s="5"/>
      <c r="G21" s="5"/>
      <c r="H21" s="70"/>
      <c r="I21" s="148" t="s">
        <v>711</v>
      </c>
      <c r="J21" s="149" t="s">
        <v>722</v>
      </c>
      <c r="K21" s="150">
        <v>2023881292</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MONTESIÓN DE MARIA FUMS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0" t="s">
        <v>2677</v>
      </c>
      <c r="C48" s="112" t="s">
        <v>31</v>
      </c>
      <c r="D48" s="110" t="s">
        <v>2678</v>
      </c>
      <c r="E48" s="144">
        <v>43040</v>
      </c>
      <c r="F48" s="144">
        <v>43312</v>
      </c>
      <c r="G48" s="159">
        <f>IF(AND(E48&lt;&gt;"",F48&lt;&gt;""),((F48-E48)/30),"")</f>
        <v>9.0666666666666664</v>
      </c>
      <c r="H48" s="121" t="s">
        <v>2679</v>
      </c>
      <c r="I48" s="113" t="s">
        <v>163</v>
      </c>
      <c r="J48" s="113" t="s">
        <v>177</v>
      </c>
      <c r="K48" s="116">
        <v>180078532</v>
      </c>
      <c r="L48" s="115" t="s">
        <v>1148</v>
      </c>
      <c r="M48" s="117"/>
      <c r="N48" s="115" t="s">
        <v>27</v>
      </c>
      <c r="O48" s="115" t="s">
        <v>1148</v>
      </c>
      <c r="P48" s="78"/>
    </row>
    <row r="49" spans="1:16" s="6" customFormat="1" ht="24.75" customHeight="1" x14ac:dyDescent="0.25">
      <c r="A49" s="142">
        <v>2</v>
      </c>
      <c r="B49" s="120" t="s">
        <v>2677</v>
      </c>
      <c r="C49" s="112" t="s">
        <v>31</v>
      </c>
      <c r="D49" s="110" t="s">
        <v>2680</v>
      </c>
      <c r="E49" s="144">
        <v>42034</v>
      </c>
      <c r="F49" s="144">
        <v>42369</v>
      </c>
      <c r="G49" s="159">
        <f t="shared" ref="G49:G50" si="2">IF(AND(E49&lt;&gt;"",F49&lt;&gt;""),((F49-E49)/30),"")</f>
        <v>11.166666666666666</v>
      </c>
      <c r="H49" s="121" t="s">
        <v>2679</v>
      </c>
      <c r="I49" s="113" t="s">
        <v>163</v>
      </c>
      <c r="J49" s="113" t="s">
        <v>179</v>
      </c>
      <c r="K49" s="116">
        <v>298029904</v>
      </c>
      <c r="L49" s="115" t="s">
        <v>1148</v>
      </c>
      <c r="M49" s="117"/>
      <c r="N49" s="115" t="s">
        <v>27</v>
      </c>
      <c r="O49" s="115" t="s">
        <v>26</v>
      </c>
      <c r="P49" s="78"/>
    </row>
    <row r="50" spans="1:16" s="6" customFormat="1" ht="24.75" customHeight="1" x14ac:dyDescent="0.25">
      <c r="A50" s="142">
        <v>3</v>
      </c>
      <c r="B50" s="120" t="s">
        <v>2677</v>
      </c>
      <c r="C50" s="112" t="s">
        <v>31</v>
      </c>
      <c r="D50" s="110" t="s">
        <v>2681</v>
      </c>
      <c r="E50" s="144">
        <v>42401</v>
      </c>
      <c r="F50" s="144">
        <v>42551</v>
      </c>
      <c r="G50" s="159">
        <f t="shared" si="2"/>
        <v>5</v>
      </c>
      <c r="H50" s="121" t="s">
        <v>2679</v>
      </c>
      <c r="I50" s="113" t="s">
        <v>163</v>
      </c>
      <c r="J50" s="113" t="s">
        <v>179</v>
      </c>
      <c r="K50" s="116">
        <v>168945536</v>
      </c>
      <c r="L50" s="115" t="s">
        <v>1148</v>
      </c>
      <c r="M50" s="117"/>
      <c r="N50" s="115" t="s">
        <v>27</v>
      </c>
      <c r="O50" s="115" t="s">
        <v>26</v>
      </c>
      <c r="P50" s="78"/>
    </row>
    <row r="51" spans="1:16" s="6" customFormat="1" ht="24.75" customHeight="1" outlineLevel="1" x14ac:dyDescent="0.25">
      <c r="A51" s="142">
        <v>4</v>
      </c>
      <c r="B51" s="120" t="s">
        <v>2677</v>
      </c>
      <c r="C51" s="112" t="s">
        <v>31</v>
      </c>
      <c r="D51" s="110" t="s">
        <v>2682</v>
      </c>
      <c r="E51" s="144">
        <v>42675</v>
      </c>
      <c r="F51" s="144">
        <v>43039</v>
      </c>
      <c r="G51" s="159">
        <f t="shared" ref="G51:G107" si="3">IF(AND(E51&lt;&gt;"",F51&lt;&gt;""),((F51-E51)/30),"")</f>
        <v>12.133333333333333</v>
      </c>
      <c r="H51" s="121" t="s">
        <v>2679</v>
      </c>
      <c r="I51" s="113" t="s">
        <v>163</v>
      </c>
      <c r="J51" s="113" t="s">
        <v>180</v>
      </c>
      <c r="K51" s="116">
        <v>133279300</v>
      </c>
      <c r="L51" s="115" t="s">
        <v>1148</v>
      </c>
      <c r="M51" s="117"/>
      <c r="N51" s="115" t="s">
        <v>27</v>
      </c>
      <c r="O51" s="115" t="s">
        <v>26</v>
      </c>
      <c r="P51" s="78"/>
    </row>
    <row r="52" spans="1:16" s="7" customFormat="1" ht="24.75" customHeight="1" outlineLevel="1" x14ac:dyDescent="0.25">
      <c r="A52" s="143">
        <v>5</v>
      </c>
      <c r="B52" s="120" t="s">
        <v>2677</v>
      </c>
      <c r="C52" s="112" t="s">
        <v>31</v>
      </c>
      <c r="D52" s="110" t="s">
        <v>2683</v>
      </c>
      <c r="E52" s="144">
        <v>42675</v>
      </c>
      <c r="F52" s="144">
        <v>42936</v>
      </c>
      <c r="G52" s="159">
        <f t="shared" si="3"/>
        <v>8.6999999999999993</v>
      </c>
      <c r="H52" s="121" t="s">
        <v>2679</v>
      </c>
      <c r="I52" s="113" t="s">
        <v>163</v>
      </c>
      <c r="J52" s="113" t="s">
        <v>179</v>
      </c>
      <c r="K52" s="116">
        <v>302322416</v>
      </c>
      <c r="L52" s="115" t="s">
        <v>1148</v>
      </c>
      <c r="M52" s="117"/>
      <c r="N52" s="115" t="s">
        <v>27</v>
      </c>
      <c r="O52" s="115" t="s">
        <v>1148</v>
      </c>
      <c r="P52" s="79"/>
    </row>
    <row r="53" spans="1:16" s="7" customFormat="1" ht="24.75" customHeight="1" outlineLevel="1" x14ac:dyDescent="0.25">
      <c r="A53" s="143">
        <v>6</v>
      </c>
      <c r="B53" s="120" t="s">
        <v>2677</v>
      </c>
      <c r="C53" s="112" t="s">
        <v>31</v>
      </c>
      <c r="D53" s="110" t="s">
        <v>2684</v>
      </c>
      <c r="E53" s="144">
        <v>43085</v>
      </c>
      <c r="F53" s="144">
        <v>43404</v>
      </c>
      <c r="G53" s="159">
        <f t="shared" si="3"/>
        <v>10.633333333333333</v>
      </c>
      <c r="H53" s="121" t="s">
        <v>2679</v>
      </c>
      <c r="I53" s="113" t="s">
        <v>163</v>
      </c>
      <c r="J53" s="113" t="s">
        <v>179</v>
      </c>
      <c r="K53" s="116">
        <v>820311795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2686</v>
      </c>
      <c r="D211" s="21"/>
      <c r="G211" s="27" t="s">
        <v>2620</v>
      </c>
      <c r="H211" s="147" t="s">
        <v>2688</v>
      </c>
      <c r="J211" s="27" t="s">
        <v>2622</v>
      </c>
      <c r="K211" s="147" t="s">
        <v>2690</v>
      </c>
      <c r="L211" s="21"/>
      <c r="M211" s="21"/>
      <c r="N211" s="21"/>
      <c r="O211" s="8"/>
    </row>
    <row r="212" spans="1:15" x14ac:dyDescent="0.25">
      <c r="A212" s="9"/>
      <c r="B212" s="27" t="s">
        <v>2619</v>
      </c>
      <c r="C212" s="146" t="s">
        <v>2687</v>
      </c>
      <c r="D212" s="21"/>
      <c r="G212" s="27" t="s">
        <v>2621</v>
      </c>
      <c r="H212" s="147" t="s">
        <v>2689</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2021-01-06T03:14:46Z</cp:lastPrinted>
  <dcterms:created xsi:type="dcterms:W3CDTF">2020-10-14T21:57:42Z</dcterms:created>
  <dcterms:modified xsi:type="dcterms:W3CDTF">2021-01-06T03:14:49Z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