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936\"/>
    </mc:Choice>
  </mc:AlternateContent>
  <xr:revisionPtr revIDLastSave="0" documentId="13_ncr:1_{B3BC588D-27EB-42EC-AE8D-A540DB7D768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<sst xmlns="http://schemas.openxmlformats.org/spreadsheetml/2006/main" count="5013" uniqueCount="2763">
  <si>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</si>
  <si>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</si>
  <si>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</si>
  <si>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</si>
  <si>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</si>
  <si>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</si>
  <si>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</si>
  <si>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</si>
  <si>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</si>
  <si>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</si>
  <si>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</si>
  <si>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</si>
  <si>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</si>
  <si>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</si>
  <si>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</si>
  <si>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</si>
  <si>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</si>
  <si>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</si>
  <si>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</si>
  <si>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</si>
  <si>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</si>
  <si>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</si>
  <si>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</si>
  <si>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</si>
  <si>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</si>
  <si>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</si>
  <si>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</si>
  <si>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</si>
  <si>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</si>
  <si>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</si>
  <si>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</si>
  <si>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</si>
  <si>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</si>
  <si>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</si>
  <si>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</si>
  <si>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</si>
  <si>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</si>
  <si>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</si>
  <si>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</si>
  <si>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</si>
  <si>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</si>
  <si>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</si>
  <si>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</si>
  <si>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</si>
  <si>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</si>
  <si>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</si>
  <si>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</si>
  <si>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</si>
  <si>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</si>
  <si>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</si>
  <si>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</si>
  <si>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</si>
  <si>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</si>
  <si>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</si>
  <si>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</si>
  <si>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</si>
  <si>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</si>
  <si>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</si>
  <si>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</si>
  <si>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</si>
  <si>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</si>
  <si>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</si>
  <si>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</si>
  <si>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</si>
  <si>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</si>
  <si>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</si>
  <si>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</si>
  <si>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</si>
  <si>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</si>
  <si>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</si>
  <si>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</si>
  <si>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</si>
  <si>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</si>
  <si>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</si>
  <si>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</si>
  <si>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</si>
  <si>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</si>
  <si>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</si>
  <si>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</si>
  <si>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</si>
  <si>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</si>
  <si>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</si>
  <si>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</si>
  <si>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</si>
  <si>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</si>
  <si>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</si>
  <si>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</si>
  <si>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</si>
  <si>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</si>
  <si>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</si>
  <si>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</si>
  <si>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</si>
  <si>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</si>
  <si>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</si>
  <si>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</si>
  <si>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</si>
  <si>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</si>
  <si>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</si>
  <si>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</si>
  <si>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</si>
  <si>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</si>
  <si>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</si>
  <si>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</si>
  <si>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</si>
  <si>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</si>
  <si>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</si>
  <si>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</si>
  <si>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</si>
  <si>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</si>
  <si>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</si>
  <si>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</si>
  <si>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</si>
  <si>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</si>
  <si>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</si>
  <si>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</si>
  <si>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</si>
  <si>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</si>
  <si>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</si>
  <si>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</si>
  <si>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</si>
  <si>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</si>
  <si>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</si>
  <si>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</si>
  <si>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</si>
  <si>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</si>
  <si>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</si>
  <si>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</si>
  <si>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</si>
  <si>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</si>
  <si>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</si>
  <si>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</si>
  <si>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</si>
  <si>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</si>
  <si>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</si>
  <si>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</si>
  <si>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</si>
  <si>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</si>
  <si>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</si>
  <si>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</si>
  <si>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</si>
  <si>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</si>
  <si>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</si>
  <si>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</si>
  <si>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</si>
  <si>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</si>
  <si>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</si>
  <si>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</si>
  <si>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</si>
  <si>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</si>
  <si>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</si>
  <si>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</si>
  <si>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</si>
  <si>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</si>
  <si>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</si>
  <si>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</si>
  <si>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</si>
  <si>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</si>
  <si>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</si>
  <si>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</si>
  <si>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</si>
  <si>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</si>
  <si>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</si>
  <si>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</si>
  <si>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</si>
  <si>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</si>
  <si>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</si>
  <si>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</si>
  <si>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</si>
  <si>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</si>
  <si>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</si>
  <si>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</si>
  <si>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</si>
  <si>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</si>
  <si>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</si>
  <si>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</si>
  <si>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</si>
  <si>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</si>
  <si>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</si>
  <si>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</si>
  <si>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</si>
  <si>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</si>
  <si>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</si>
  <si>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</si>
  <si>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</si>
  <si>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</si>
  <si>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</si>
  <si>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</si>
  <si>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</si>
  <si>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</si>
  <si>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</si>
  <si>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</si>
  <si>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</si>
  <si>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</si>
  <si>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</si>
  <si>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</si>
  <si>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</si>
  <si>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</si>
  <si>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</si>
  <si>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</si>
  <si>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</si>
  <si>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</si>
  <si>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</si>
  <si>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</si>
  <si>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</si>
  <si>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</si>
  <si>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</si>
  <si>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</si>
  <si>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</si>
  <si>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</si>
  <si>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</si>
  <si>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</si>
  <si>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</si>
  <si>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</si>
  <si>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</si>
  <si>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</si>
  <si>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</si>
  <si>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</si>
  <si>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</si>
  <si>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</si>
  <si>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</si>
  <si>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</si>
  <si>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</si>
  <si>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</si>
  <si>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</si>
  <si>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</si>
  <si>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</si>
  <si>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</si>
  <si>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</si>
  <si>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</si>
  <si>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</si>
  <si>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</si>
  <si>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</si>
  <si>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</si>
  <si>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</si>
  <si>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</si>
  <si>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</si>
  <si>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</si>
  <si>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</si>
  <si>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</si>
  <si>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</si>
  <si>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</si>
  <si>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</si>
  <si>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</si>
  <si>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</si>
  <si>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</si>
  <si>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</si>
  <si>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</si>
  <si>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</si>
  <si>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</si>
  <si>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</si>
  <si>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</si>
  <si>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</si>
  <si>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</si>
  <si>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</si>
  <si>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</si>
  <si>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</si>
  <si>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</si>
  <si>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</si>
  <si>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</si>
  <si>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</si>
  <si>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</si>
  <si>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</si>
  <si>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</si>
  <si>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</si>
  <si>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</si>
  <si>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</si>
  <si>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</si>
  <si>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</si>
  <si>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</si>
  <si>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</si>
  <si>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</si>
  <si>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</si>
  <si>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</si>
  <si>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</si>
  <si>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</si>
  <si>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</si>
  <si>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</si>
  <si>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</si>
  <si>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</si>
  <si>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</si>
  <si>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</si>
  <si>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</si>
  <si>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</si>
  <si>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</si>
  <si>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</si>
  <si>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</si>
  <si>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</si>
  <si>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</si>
  <si>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</si>
  <si>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</si>
  <si>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</si>
  <si>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</si>
  <si>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</si>
  <si>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</si>
  <si>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</si>
  <si>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</si>
  <si>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</si>
  <si>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</si>
  <si>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</si>
  <si>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</si>
  <si>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</si>
  <si>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</si>
  <si>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</si>
  <si>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</si>
  <si>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</si>
  <si>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</si>
  <si>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</si>
  <si>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</si>
  <si>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</si>
  <si>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</si>
  <si>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</si>
  <si>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</si>
  <si>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</si>
  <si>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</si>
  <si>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</si>
  <si>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</si>
  <si>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</si>
  <si>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</si>
  <si>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</si>
  <si>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</si>
  <si>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</si>
  <si>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</si>
  <si>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</si>
  <si>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</si>
  <si>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</si>
  <si>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</si>
  <si>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</si>
  <si>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</si>
  <si>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</si>
  <si>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</si>
  <si>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</si>
  <si>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</si>
  <si>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</si>
  <si>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</si>
  <si>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</si>
  <si>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</si>
  <si>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</si>
  <si>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</si>
  <si>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</si>
  <si>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</si>
  <si>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</si>
  <si>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</si>
  <si>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</si>
  <si>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</si>
  <si>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</si>
  <si>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</si>
  <si>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</si>
  <si>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</si>
  <si>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</si>
  <si>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</si>
  <si>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</si>
  <si>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</si>
  <si>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</si>
  <si>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</si>
  <si>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</si>
  <si>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</si>
  <si>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</si>
  <si>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</si>
  <si>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</si>
  <si>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</si>
  <si>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</si>
  <si>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</si>
  <si>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</si>
  <si>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</si>
  <si>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</si>
  <si>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</si>
  <si>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</si>
  <si>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</si>
  <si>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</si>
  <si>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</si>
  <si>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</si>
  <si>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</si>
  <si>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</si>
  <si>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</si>
  <si>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</si>
  <si>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</si>
  <si>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</si>
  <si>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</si>
  <si>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</si>
  <si>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</si>
  <si>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</si>
  <si>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</si>
  <si>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</si>
  <si>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</si>
  <si>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</si>
  <si>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</si>
  <si>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</si>
  <si>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</si>
  <si>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</si>
  <si>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</si>
  <si>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</si>
  <si>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</si>
  <si>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</si>
  <si>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</si>
  <si>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</si>
  <si>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</si>
  <si>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</si>
  <si>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</si>
  <si>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</si>
  <si>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</si>
  <si>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</si>
  <si>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</si>
  <si>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</si>
  <si>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</si>
  <si>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</si>
  <si>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</si>
  <si>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</si>
  <si>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</si>
  <si>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</si>
  <si>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</si>
  <si>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</si>
  <si>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</si>
  <si>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</si>
  <si>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</si>
  <si>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</si>
  <si>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</si>
  <si>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</si>
  <si>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</si>
  <si>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</si>
  <si>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</si>
  <si>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</si>
  <si>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</si>
  <si>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</si>
  <si>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</si>
  <si>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</si>
  <si>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</si>
  <si>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</si>
  <si>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</si>
  <si>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</si>
  <si>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</si>
  <si>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</si>
  <si>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</si>
  <si>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</si>
  <si>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</si>
  <si>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</si>
  <si>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</si>
  <si>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</si>
  <si>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</si>
  <si>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</si>
  <si>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</si>
  <si>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</si>
  <si>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</si>
  <si>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</si>
  <si>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</si>
  <si>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</si>
  <si>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</si>
  <si>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</si>
  <si>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</si>
  <si>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</si>
  <si>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</si>
  <si>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</si>
  <si>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</si>
  <si>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</si>
  <si>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</si>
  <si>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</si>
  <si>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</si>
  <si>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</si>
  <si>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</si>
  <si>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</si>
  <si>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</si>
  <si>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</si>
  <si>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</si>
  <si>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</si>
  <si>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</si>
  <si>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</si>
  <si>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</si>
  <si>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</si>
  <si>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</si>
  <si>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</si>
  <si>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</si>
  <si>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</si>
  <si>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</si>
  <si>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</si>
  <si>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</si>
  <si>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</si>
  <si>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</si>
  <si>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</si>
  <si>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</si>
  <si>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</si>
  <si>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</si>
  <si>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</si>
  <si>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</si>
  <si>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</si>
  <si>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</si>
  <si>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</si>
  <si>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</si>
  <si>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</si>
  <si>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</si>
  <si>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</si>
  <si>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</si>
  <si>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</si>
  <si>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</si>
  <si>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</si>
  <si>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</si>
  <si>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</si>
  <si>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</si>
  <si>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</si>
  <si>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</si>
  <si>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</si>
  <si>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</si>
  <si>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</si>
  <si>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</si>
  <si>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</si>
  <si>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</si>
  <si>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</si>
  <si>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</si>
  <si>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</si>
  <si>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</si>
  <si>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</si>
  <si>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</si>
  <si>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</si>
  <si>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</si>
  <si>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</si>
  <si>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</si>
  <si>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</si>
  <si>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</si>
  <si>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</si>
  <si>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</si>
  <si>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</si>
  <si>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</si>
  <si>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</si>
  <si>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</si>
  <si>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</si>
  <si>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</si>
  <si>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</si>
  <si>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</si>
  <si>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</si>
  <si>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</si>
  <si>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</si>
  <si>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</si>
  <si>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</si>
  <si>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</si>
  <si>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</si>
  <si>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</si>
  <si>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</si>
  <si>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</si>
  <si>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</si>
  <si>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</si>
  <si>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</si>
  <si>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</si>
  <si>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</si>
  <si>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</si>
  <si>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</si>
  <si>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</si>
  <si>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</si>
  <si>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</si>
  <si>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</si>
  <si>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</si>
  <si>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</si>
  <si>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</si>
  <si>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</si>
  <si>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</si>
  <si>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</si>
  <si>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</si>
  <si>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</si>
  <si>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</si>
  <si>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</si>
  <si>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</si>
  <si>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</si>
  <si>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</si>
  <si>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</si>
  <si>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</si>
  <si>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</si>
  <si>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</si>
  <si>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</si>
  <si>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</si>
  <si>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</si>
  <si>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</si>
  <si>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</si>
  <si>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</si>
  <si>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</si>
  <si>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</si>
  <si>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</si>
  <si>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</si>
  <si>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</si>
  <si>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</si>
  <si>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</si>
  <si>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</si>
  <si>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</si>
  <si>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</si>
  <si>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</si>
  <si>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</si>
  <si>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</si>
  <si>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</si>
  <si>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</si>
  <si>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</si>
  <si>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</si>
  <si>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</si>
  <si>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</si>
  <si>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</si>
  <si>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</si>
  <si>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</si>
  <si>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</si>
  <si>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</si>
  <si>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</si>
  <si>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</si>
  <si>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</si>
  <si>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</si>
  <si>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</si>
  <si>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</si>
  <si>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</si>
  <si>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</si>
  <si>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</si>
  <si>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</si>
  <si>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</si>
  <si>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</si>
  <si>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</si>
  <si>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</si>
  <si>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</si>
  <si>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</si>
  <si>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</si>
  <si>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</si>
  <si>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</si>
  <si>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</si>
  <si>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</si>
  <si>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</si>
  <si>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</si>
  <si>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</si>
  <si>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</si>
  <si>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</si>
  <si>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</si>
  <si>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</si>
  <si>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</si>
  <si>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</si>
  <si>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</si>
  <si>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</si>
  <si>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</si>
  <si>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</si>
  <si>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</si>
  <si>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</si>
  <si>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</si>
  <si>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</si>
  <si>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</si>
  <si>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</si>
  <si>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</si>
  <si>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</si>
  <si>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</si>
  <si>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</si>
  <si>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</si>
  <si>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</si>
  <si>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</si>
  <si>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</si>
  <si>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</si>
  <si>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</si>
  <si>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</si>
  <si>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</si>
  <si>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</si>
  <si>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</si>
  <si>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</si>
  <si>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</si>
  <si>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</si>
  <si>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</si>
  <si>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</si>
  <si>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</si>
  <si>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</si>
  <si>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</si>
  <si>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</si>
  <si>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</si>
  <si>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</si>
  <si>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</si>
  <si>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</si>
  <si>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</si>
  <si>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</si>
  <si>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</si>
  <si>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</si>
  <si>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</si>
  <si>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</si>
  <si>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</si>
  <si>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</si>
  <si>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</si>
  <si>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</si>
  <si>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</si>
  <si>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</si>
  <si>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</si>
  <si>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</si>
  <si>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</si>
  <si>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</si>
  <si>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</si>
  <si>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</si>
  <si>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</si>
  <si>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</si>
  <si>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</si>
  <si>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</si>
  <si>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</si>
  <si>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</si>
  <si>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</si>
  <si>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</si>
  <si>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</si>
  <si>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</si>
  <si>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</si>
  <si>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</si>
  <si>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</si>
  <si>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</si>
  <si>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</si>
  <si>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</si>
  <si>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</si>
  <si>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</si>
  <si>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</si>
  <si>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</si>
  <si>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</si>
  <si>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</si>
  <si>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</si>
  <si>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</si>
  <si>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</si>
  <si>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</si>
  <si>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</si>
  <si>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</si>
  <si>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</si>
  <si>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</si>
  <si>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</si>
  <si>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</si>
  <si>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</si>
  <si>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</si>
  <si>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</si>
  <si>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</si>
  <si>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</si>
  <si>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</si>
  <si>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</si>
  <si>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</si>
  <si>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</si>
  <si>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</si>
  <si>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</si>
  <si>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</si>
  <si>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</si>
  <si>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</si>
  <si>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</si>
  <si>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</si>
  <si>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</si>
  <si>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</si>
  <si>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</si>
  <si>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</si>
  <si>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</si>
  <si>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</si>
  <si>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</si>
  <si>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</si>
  <si>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</si>
  <si>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</si>
  <si>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</si>
  <si>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</si>
  <si>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</si>
  <si>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</si>
  <si>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</si>
  <si>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</si>
  <si>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</si>
  <si>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</si>
  <si>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</si>
  <si>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</si>
  <si>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</si>
  <si>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</si>
  <si>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</si>
  <si>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</si>
  <si>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</si>
  <si>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</si>
  <si>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</si>
  <si>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</si>
  <si>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</si>
  <si>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</si>
  <si>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</si>
  <si>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</si>
  <si>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</si>
  <si>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</si>
  <si>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</si>
  <si>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</si>
  <si>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</si>
  <si>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</si>
  <si>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</si>
  <si>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</si>
  <si>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</si>
  <si>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</si>
  <si>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</si>
  <si>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</si>
  <si>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</si>
  <si>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</si>
  <si>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</si>
  <si>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</si>
  <si>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</si>
  <si>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</si>
  <si>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</si>
  <si>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</si>
  <si>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</si>
  <si>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</si>
  <si>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</si>
  <si>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</si>
  <si>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</si>
  <si>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</si>
  <si>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</si>
  <si>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</si>
  <si>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</si>
  <si>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</si>
  <si>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</si>
  <si>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</si>
  <si>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</si>
  <si>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</si>
  <si>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</si>
  <si>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</si>
  <si>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</si>
  <si>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</si>
  <si>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</si>
  <si>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</si>
  <si>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</si>
  <si>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</si>
  <si>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</si>
  <si>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</si>
  <si>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</si>
  <si>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</si>
  <si>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</si>
  <si>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</si>
  <si>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</si>
  <si>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</si>
  <si>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</si>
  <si>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</si>
  <si>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</si>
  <si>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</si>
  <si>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</si>
  <si>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</si>
  <si>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</si>
  <si>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</si>
  <si>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</si>
  <si>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</si>
  <si>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</si>
  <si>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</si>
  <si>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</si>
  <si>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</si>
  <si>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</si>
  <si>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</si>
  <si>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</si>
  <si>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</si>
  <si>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</si>
  <si>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</si>
  <si>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</si>
  <si>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</si>
  <si>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</si>
  <si>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</si>
  <si>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</si>
  <si>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</si>
  <si>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</si>
  <si>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</si>
  <si>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</si>
  <si>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</si>
  <si>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</si>
  <si>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</si>
  <si>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</si>
  <si>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</si>
  <si>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</si>
  <si>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</si>
  <si>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</si>
  <si>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</si>
  <si>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</si>
  <si>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</si>
  <si>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</si>
  <si>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</si>
  <si>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</si>
  <si>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</si>
  <si>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</si>
  <si>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</si>
  <si>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</si>
  <si>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</si>
  <si>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</si>
  <si>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</si>
  <si>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</si>
  <si>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</si>
  <si>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</si>
  <si>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</si>
  <si>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</si>
  <si>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</si>
  <si>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</si>
  <si>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</si>
  <si>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</si>
  <si>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</si>
  <si>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</si>
  <si>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</si>
  <si>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</si>
  <si>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</si>
  <si>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</si>
  <si>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</si>
  <si>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</si>
  <si>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</si>
  <si>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</si>
  <si>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</si>
  <si>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</si>
  <si>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</si>
  <si>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</si>
  <si>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</si>
  <si>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</si>
  <si>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</si>
  <si>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</si>
  <si>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</si>
  <si>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</si>
  <si>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</si>
  <si>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</si>
  <si>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</si>
  <si>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</si>
  <si>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</si>
  <si>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</si>
  <si>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</si>
  <si>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</si>
  <si>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</si>
  <si>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</si>
  <si>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</si>
  <si>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</si>
  <si>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</si>
  <si>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</si>
  <si>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</si>
  <si>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</si>
  <si>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</si>
  <si>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</si>
  <si>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</si>
  <si>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</si>
  <si>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</si>
  <si>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</si>
  <si>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</si>
  <si>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</si>
  <si>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</si>
  <si>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</si>
  <si>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</si>
  <si>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</si>
  <si>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</si>
  <si>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</si>
  <si>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</si>
  <si>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</si>
  <si>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</si>
  <si>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</si>
  <si>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</si>
  <si>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</si>
  <si>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</si>
  <si>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</si>
  <si>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</si>
  <si>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</si>
  <si>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</si>
  <si>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</si>
  <si>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</si>
  <si>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</si>
  <si>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</si>
  <si>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</si>
  <si>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</si>
  <si>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</si>
  <si>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</si>
  <si>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</si>
  <si>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</si>
  <si>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</si>
  <si>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</si>
  <si>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</si>
  <si>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</si>
  <si>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</si>
  <si>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</si>
  <si>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</si>
  <si>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</si>
  <si>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</si>
  <si>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</si>
  <si>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</si>
  <si>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</si>
  <si>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</si>
  <si>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</si>
  <si>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</si>
  <si>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</si>
  <si>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</si>
  <si>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</si>
  <si>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</si>
  <si>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</si>
  <si>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</si>
  <si>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</si>
  <si>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</si>
  <si>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</si>
  <si>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</si>
  <si>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</si>
  <si>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</si>
  <si>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</si>
  <si>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</si>
  <si>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</si>
  <si>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</si>
  <si>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</si>
  <si>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</si>
  <si>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</si>
  <si>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</si>
  <si>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</si>
  <si>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</si>
  <si>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</si>
  <si>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</si>
  <si>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</si>
  <si>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</si>
  <si>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</si>
  <si>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</si>
  <si>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</si>
  <si>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</si>
  <si>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</si>
  <si>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</si>
  <si>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</si>
  <si>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</si>
  <si>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</si>
  <si>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</si>
  <si>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</si>
  <si>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</si>
  <si>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</si>
  <si>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</si>
  <si>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</si>
  <si>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</si>
  <si>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</si>
  <si>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</si>
  <si>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</si>
  <si>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</si>
  <si>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</si>
  <si>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</si>
  <si>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</si>
  <si>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</si>
  <si>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</si>
  <si>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</si>
  <si>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</si>
  <si>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</si>
  <si>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</si>
  <si>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</si>
  <si>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</si>
  <si>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</si>
  <si>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</si>
  <si>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</si>
  <si>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</si>
  <si>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</si>
  <si>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</si>
  <si>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</si>
  <si>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</si>
  <si>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</si>
  <si>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</si>
  <si>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</si>
  <si>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</si>
  <si>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</si>
  <si>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</si>
  <si>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</si>
  <si>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</si>
  <si>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</si>
  <si>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</si>
  <si>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</si>
  <si>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</si>
  <si>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</si>
  <si>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</si>
  <si>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</si>
  <si>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</si>
  <si>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</si>
  <si>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</si>
  <si>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</si>
  <si>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</si>
  <si>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</si>
  <si>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</si>
  <si>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</si>
  <si>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</si>
  <si>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</si>
  <si>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</si>
  <si>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</si>
  <si>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</si>
  <si>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</si>
  <si>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</si>
  <si>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</si>
  <si>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</si>
  <si>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</si>
  <si>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</si>
  <si>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</si>
  <si>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</si>
  <si>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</si>
  <si>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</si>
  <si>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</si>
  <si>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</si>
  <si>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</si>
  <si>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</si>
  <si>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</si>
  <si>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</si>
  <si>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</si>
  <si>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</si>
  <si>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</si>
  <si>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</si>
  <si>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</si>
  <si>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</si>
  <si>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</si>
  <si>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</si>
  <si>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</si>
  <si>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</si>
  <si>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</si>
  <si>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</si>
  <si>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</si>
  <si>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</si>
  <si>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</si>
  <si>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</si>
  <si>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</si>
  <si>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</si>
  <si>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</si>
  <si>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</si>
  <si>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</si>
  <si>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</si>
  <si>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</si>
  <si>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</si>
  <si>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</si>
  <si>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</si>
  <si>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</si>
  <si>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</si>
  <si>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</si>
  <si>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</si>
  <si>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</si>
  <si>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</si>
  <si>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</si>
  <si>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</si>
  <si>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</si>
  <si>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</si>
  <si>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</si>
  <si>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</si>
  <si>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</si>
  <si>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</si>
  <si>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</si>
  <si>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</si>
  <si>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</si>
  <si>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</si>
  <si>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</si>
  <si>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</si>
  <si>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</si>
  <si>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</si>
  <si>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</si>
  <si>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</si>
  <si>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</si>
  <si>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</si>
  <si>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</si>
  <si>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</si>
  <si>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</si>
  <si>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</si>
  <si>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</si>
  <si>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</si>
  <si>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</si>
  <si>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</si>
  <si>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</si>
  <si>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</si>
  <si>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</si>
  <si>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</si>
  <si>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</si>
  <si>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</si>
  <si>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</si>
  <si>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</si>
  <si>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</si>
  <si>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</si>
  <si>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</si>
  <si>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</si>
  <si>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</si>
  <si>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</si>
  <si>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</si>
  <si>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</si>
  <si>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</si>
  <si>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</si>
  <si>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</si>
  <si>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</si>
  <si>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</si>
  <si>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</si>
  <si>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</si>
  <si>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</si>
  <si>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</si>
  <si>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</si>
  <si>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</si>
  <si>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</si>
  <si>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</si>
  <si>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</si>
  <si>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</si>
  <si>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</si>
  <si>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</si>
  <si>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</si>
  <si>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</si>
  <si>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</si>
  <si>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</si>
  <si>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</si>
  <si>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</si>
  <si>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</si>
  <si>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</si>
  <si>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</si>
  <si>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</si>
  <si>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</si>
  <si>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</si>
  <si>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</si>
  <si>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</si>
  <si>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</si>
  <si>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</si>
  <si>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</si>
  <si>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</si>
  <si>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</si>
  <si>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</si>
  <si>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</si>
  <si>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</si>
  <si>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</si>
  <si>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</si>
  <si>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</si>
  <si>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</si>
  <si>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</si>
  <si>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</si>
  <si>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</si>
  <si>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</si>
  <si>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</si>
  <si>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</si>
  <si>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</si>
  <si>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</si>
  <si>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</si>
  <si>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</si>
  <si>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</si>
  <si>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</si>
  <si>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</si>
  <si>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</si>
  <si>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</si>
  <si>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</si>
  <si>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</si>
  <si>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</si>
  <si>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</si>
  <si>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</si>
  <si>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</si>
  <si>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</si>
  <si>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</si>
  <si>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</si>
  <si>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</si>
  <si>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</si>
  <si>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</si>
  <si>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</si>
  <si>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</si>
  <si>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</si>
  <si>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</si>
  <si>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</si>
  <si>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</si>
  <si>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</si>
  <si>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</si>
  <si>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</si>
  <si>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</si>
  <si>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</si>
  <si>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</si>
  <si>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</si>
  <si>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</si>
  <si>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</si>
  <si>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</si>
  <si>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</si>
  <si>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</si>
  <si>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</si>
  <si>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</si>
  <si>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</si>
  <si>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</si>
  <si>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</si>
  <si>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</si>
  <si>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</si>
  <si>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</si>
  <si>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</si>
  <si>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</si>
  <si>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</si>
  <si>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</si>
  <si>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</si>
  <si>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</si>
  <si>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</si>
  <si>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</si>
  <si>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</si>
  <si>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</si>
  <si>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</si>
  <si>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</si>
  <si>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</si>
  <si>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</si>
  <si>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</si>
  <si>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</si>
  <si>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</si>
  <si>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</si>
  <si>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</si>
  <si>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</si>
  <si>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</si>
  <si>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</si>
  <si>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</si>
  <si>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</si>
  <si>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</si>
  <si>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</si>
  <si>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</si>
  <si>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</si>
  <si>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</si>
  <si>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</si>
  <si>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</si>
  <si>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</si>
  <si>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</si>
  <si>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</si>
  <si>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</si>
  <si>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</si>
  <si>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</si>
  <si>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</si>
  <si>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</si>
  <si>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</si>
  <si>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</si>
  <si>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</si>
  <si>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</si>
  <si>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</si>
  <si>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</si>
  <si>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</si>
  <si>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</si>
  <si>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</si>
  <si>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</si>
  <si>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</si>
  <si>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</si>
  <si>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</si>
  <si>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</si>
  <si>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</si>
  <si>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</si>
  <si>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</si>
  <si>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</si>
  <si>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</si>
  <si>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</si>
  <si>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</si>
  <si>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</si>
  <si>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</si>
  <si>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</si>
  <si>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</si>
  <si>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</si>
  <si>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</si>
  <si>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</si>
  <si>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</si>
  <si>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</si>
  <si>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</si>
  <si>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</si>
  <si>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</si>
  <si>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</si>
  <si>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</si>
  <si>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</si>
  <si>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</si>
  <si>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</si>
  <si>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</si>
  <si>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</si>
  <si>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</si>
  <si>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</si>
  <si>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</si>
  <si>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</si>
  <si>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</si>
  <si>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</si>
  <si>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</si>
  <si>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</si>
  <si>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</si>
  <si>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</si>
  <si>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</si>
  <si>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</si>
  <si>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</si>
  <si>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</si>
  <si>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</si>
  <si>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</si>
  <si>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</si>
  <si>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</si>
  <si>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</si>
  <si>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</si>
  <si>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</si>
  <si>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</si>
  <si>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</si>
  <si>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</si>
  <si>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</si>
  <si>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</si>
  <si>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</si>
  <si>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</si>
  <si>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</si>
  <si>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</si>
  <si>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</si>
  <si>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</si>
  <si>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</si>
  <si>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</si>
  <si>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</si>
  <si>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</si>
  <si>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</si>
  <si>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</si>
  <si>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</si>
  <si>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</si>
  <si>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</si>
  <si>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</si>
  <si>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</si>
  <si>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</si>
  <si>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</si>
  <si>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</si>
  <si>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</si>
  <si>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</si>
  <si>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</si>
  <si>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</si>
  <si>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</si>
  <si>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</si>
  <si>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</si>
  <si>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</si>
  <si>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</si>
  <si>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</si>
  <si>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</si>
  <si>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</si>
  <si>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</si>
  <si>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</si>
  <si>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</si>
  <si>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</si>
  <si>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</si>
  <si>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</si>
  <si>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</si>
  <si>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</si>
  <si>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</si>
  <si>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</si>
  <si>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</si>
  <si>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</si>
  <si>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</si>
  <si>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</si>
  <si>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</si>
  <si>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</si>
  <si>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</si>
  <si>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</si>
  <si>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</si>
  <si>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</si>
  <si>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</si>
  <si>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</si>
  <si>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</si>
  <si>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</si>
  <si>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</si>
  <si>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</si>
  <si>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</si>
  <si>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</si>
  <si>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</si>
  <si>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</si>
  <si>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</si>
  <si>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</si>
  <si>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</si>
  <si>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</si>
  <si>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</si>
  <si>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</si>
  <si>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</si>
  <si>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</si>
  <si>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</si>
  <si>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</si>
  <si>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</si>
  <si>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</si>
  <si>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</si>
  <si>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</si>
  <si>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</si>
  <si>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</si>
  <si>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</si>
  <si>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</si>
  <si>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</si>
  <si>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</si>
  <si>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</si>
  <si>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</si>
  <si>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</si>
  <si>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</si>
  <si>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</si>
  <si>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</si>
  <si>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</si>
  <si>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</si>
  <si>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</si>
  <si>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</si>
  <si>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</si>
  <si>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</si>
  <si>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</si>
  <si>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</si>
  <si>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</si>
  <si>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</si>
  <si>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</si>
  <si>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</si>
  <si>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</si>
  <si>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</si>
  <si>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</si>
  <si>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</si>
  <si>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</si>
  <si>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</si>
  <si>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</si>
  <si>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</si>
  <si>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</si>
  <si>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</si>
  <si>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</si>
  <si>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</si>
  <si>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</si>
  <si>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</si>
  <si>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</si>
  <si>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</si>
  <si>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</si>
  <si>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</si>
  <si>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</si>
  <si>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</si>
  <si>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</si>
  <si>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</si>
  <si>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</si>
  <si>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</si>
  <si>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</si>
  <si>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</si>
  <si>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</si>
  <si>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</si>
  <si>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</si>
  <si>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</si>
  <si>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</si>
  <si>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</si>
  <si>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</si>
  <si>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</si>
  <si>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</si>
  <si>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</si>
  <si>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</si>
  <si>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</si>
  <si>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</si>
  <si>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</si>
  <si>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</si>
  <si>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</si>
  <si>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</si>
  <si>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</si>
  <si>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</si>
  <si>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</si>
  <si>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</si>
  <si>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</si>
  <si>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</si>
  <si>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</si>
  <si>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</si>
  <si>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</si>
  <si>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</si>
  <si>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</si>
  <si>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</si>
  <si>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</si>
  <si>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</si>
  <si>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</si>
  <si>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</si>
  <si>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</si>
  <si>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</si>
  <si>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</si>
  <si>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</si>
  <si>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</si>
  <si>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</si>
  <si>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</si>
  <si>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</si>
  <si>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</si>
  <si>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</si>
  <si>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</si>
  <si>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</si>
  <si>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</si>
  <si>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</si>
  <si>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</si>
  <si>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</si>
  <si>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</si>
  <si>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</si>
  <si>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</si>
  <si>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</si>
  <si>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</si>
  <si>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</si>
  <si>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</si>
  <si>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</si>
  <si>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</si>
  <si>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</si>
  <si>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</si>
  <si>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</si>
  <si>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</si>
  <si>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</si>
  <si>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</si>
  <si>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</si>
  <si>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</si>
  <si>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</si>
  <si>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</si>
  <si>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</si>
  <si>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</si>
  <si>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</si>
  <si>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</si>
  <si>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</si>
  <si>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</si>
  <si>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</si>
  <si>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</si>
  <si>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</si>
  <si>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</si>
  <si>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</si>
  <si>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</si>
  <si>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</si>
  <si>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</si>
  <si>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</si>
  <si>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</si>
  <si>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</si>
  <si>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</si>
  <si>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</si>
  <si>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</si>
  <si>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</si>
  <si>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</si>
  <si>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</si>
  <si>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</si>
  <si>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</si>
  <si>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</si>
  <si>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</si>
  <si>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</si>
  <si>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</si>
  <si>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</si>
  <si>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</si>
  <si>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</si>
  <si>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</si>
  <si>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</si>
  <si>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</si>
  <si>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</si>
  <si>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</si>
  <si>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</si>
  <si>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</si>
  <si>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</si>
  <si>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</si>
  <si>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</si>
  <si>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</si>
  <si>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</si>
  <si>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</si>
  <si>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</si>
  <si>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</si>
  <si>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</si>
  <si>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</si>
  <si>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</si>
  <si>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</si>
  <si>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</si>
  <si>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</si>
  <si>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</si>
  <si>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</si>
  <si>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</si>
  <si>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</si>
  <si>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</si>
  <si>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</si>
  <si>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</si>
  <si>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</si>
  <si>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</si>
  <si>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</si>
  <si>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</si>
  <si>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</si>
  <si>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</si>
  <si>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</si>
  <si>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</si>
  <si>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</si>
  <si>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</si>
  <si>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</si>
  <si>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</si>
  <si>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</si>
  <si>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</si>
  <si>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</si>
  <si>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</si>
  <si>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</si>
  <si>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</si>
  <si>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</si>
  <si>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</si>
  <si>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</si>
  <si>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</si>
  <si>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</si>
  <si>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</si>
  <si>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</si>
  <si>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</si>
  <si>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</si>
  <si>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</si>
  <si>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</si>
  <si>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</si>
  <si>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</si>
  <si>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</si>
  <si>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</si>
  <si>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</si>
  <si>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</si>
  <si>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</si>
  <si>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</si>
  <si>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</si>
  <si>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</si>
  <si>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</si>
  <si>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</si>
  <si>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</si>
  <si>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</si>
  <si>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</si>
  <si>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</si>
  <si>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</si>
  <si>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</si>
  <si>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</si>
  <si>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</si>
  <si>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</si>
  <si>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</si>
  <si>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</si>
  <si>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</si>
  <si>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</si>
  <si>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</si>
  <si>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</si>
  <si>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</si>
  <si>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</si>
  <si>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</si>
  <si>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</si>
  <si>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</si>
  <si>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</si>
  <si>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</si>
  <si>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</si>
  <si>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</si>
  <si>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</si>
  <si>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</si>
  <si>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</si>
  <si>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</si>
  <si>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</si>
  <si>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</si>
  <si>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</si>
  <si>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</si>
  <si>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</si>
  <si>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</si>
  <si>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</si>
  <si>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</si>
  <si>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</si>
  <si>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</si>
  <si>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</si>
  <si>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</si>
  <si>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</si>
  <si>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</si>
  <si>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</si>
  <si>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</si>
  <si>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</si>
  <si>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</si>
  <si>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</si>
  <si>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</si>
  <si>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</si>
  <si>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</si>
  <si>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</si>
  <si>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</si>
  <si>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</si>
  <si>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</si>
  <si>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</si>
  <si>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</si>
  <si>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</si>
  <si>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</si>
  <si>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</si>
  <si>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</si>
  <si>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</si>
  <si>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</si>
  <si>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</si>
  <si>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</si>
  <si>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</si>
  <si>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</si>
  <si>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</si>
  <si>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</si>
  <si>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</si>
  <si>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</si>
  <si>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</si>
  <si>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</si>
  <si>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</si>
  <si>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</si>
  <si>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</si>
  <si>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</si>
  <si>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</si>
  <si>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</si>
  <si>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</si>
  <si>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</si>
  <si>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</si>
  <si>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</si>
  <si>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</si>
  <si>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</si>
  <si>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</si>
  <si>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</si>
  <si>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</si>
  <si>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</si>
  <si>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</si>
  <si>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</si>
  <si>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</si>
  <si>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</si>
  <si>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</si>
  <si>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</si>
  <si>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</si>
  <si>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</si>
  <si>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</si>
  <si>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</si>
  <si>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</si>
  <si>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</si>
  <si>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</si>
  <si>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</si>
  <si>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</si>
  <si>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</si>
  <si>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</si>
  <si>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</si>
  <si>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</si>
  <si>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</si>
  <si>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</si>
  <si>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</si>
  <si>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</si>
  <si>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</si>
  <si>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</si>
  <si>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</si>
  <si>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</si>
  <si>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</si>
  <si>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</si>
  <si>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</si>
  <si>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</si>
  <si>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</si>
  <si>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</si>
  <si>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</si>
  <si>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</si>
  <si>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</si>
  <si>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</si>
  <si>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</si>
  <si>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</si>
  <si>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</si>
  <si>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</si>
  <si>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</si>
  <si>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</si>
  <si>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</si>
  <si>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</si>
  <si>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</si>
  <si>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</si>
  <si>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</si>
  <si>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</si>
  <si>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</si>
  <si>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</si>
  <si>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</si>
  <si>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</si>
  <si>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</si>
  <si>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</si>
  <si>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</si>
  <si>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</si>
  <si>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</si>
  <si>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</si>
  <si>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</si>
  <si>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</si>
  <si>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</si>
  <si>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</si>
  <si>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</si>
  <si>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</si>
  <si>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</si>
  <si>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</si>
  <si>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</si>
  <si>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</si>
  <si>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</si>
  <si>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</si>
  <si>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</si>
  <si>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</si>
  <si>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</si>
  <si>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</si>
  <si>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</si>
  <si>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</si>
  <si>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</si>
  <si>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</si>
  <si>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</si>
  <si>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</si>
  <si>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</si>
  <si>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</si>
  <si>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</si>
  <si>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</si>
  <si>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</si>
  <si>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</si>
  <si>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</si>
  <si>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</si>
  <si>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</si>
  <si>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</si>
  <si>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</si>
  <si>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</si>
  <si>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</si>
  <si>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</si>
  <si>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</si>
  <si>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</si>
  <si>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</si>
  <si>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</si>
  <si>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</si>
  <si>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</si>
  <si>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</si>
  <si>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</si>
  <si>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</si>
  <si>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</si>
  <si>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</si>
  <si>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</si>
  <si>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</si>
  <si>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</si>
  <si>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</si>
  <si>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</si>
  <si>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</si>
  <si>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</si>
  <si>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</si>
  <si>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</si>
  <si>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</si>
  <si>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</si>
  <si>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</si>
  <si>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</si>
  <si>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</si>
  <si>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</si>
  <si>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</si>
  <si>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</si>
  <si>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</si>
  <si>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</si>
  <si>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</si>
  <si>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</si>
  <si>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</si>
  <si>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</si>
  <si>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</si>
  <si>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</si>
  <si>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</si>
  <si>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</si>
  <si>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</si>
  <si>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</si>
  <si>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</si>
  <si>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</si>
  <si>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</si>
  <si>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</si>
  <si>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</si>
  <si>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</si>
  <si>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</si>
  <si>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</si>
  <si>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</si>
  <si>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</si>
  <si>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</si>
  <si>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</si>
  <si>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</si>
  <si>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</si>
  <si>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</si>
  <si>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</si>
  <si>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</si>
  <si>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</si>
  <si>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</si>
  <si>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</si>
  <si>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</si>
  <si>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</si>
  <si>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</si>
  <si>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</si>
  <si>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</si>
  <si>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</si>
  <si>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</si>
  <si>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</si>
  <si>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</si>
  <si>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</si>
  <si>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</si>
  <si>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</si>
  <si>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</si>
  <si>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</si>
  <si>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</si>
  <si>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</si>
  <si>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</si>
  <si>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</si>
  <si>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</si>
  <si>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</si>
  <si>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</si>
  <si>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</si>
  <si>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</si>
  <si>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</si>
  <si>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</si>
  <si>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</si>
  <si>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</si>
  <si>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</si>
  <si>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</si>
  <si>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</si>
  <si>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</si>
  <si>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</si>
  <si>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</si>
  <si>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</si>
  <si>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</si>
  <si>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</si>
  <si>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</si>
  <si>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</si>
  <si>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</si>
  <si>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</si>
  <si>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</si>
  <si>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</si>
  <si>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</si>
  <si>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</si>
  <si>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</si>
  <si>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</si>
  <si>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</si>
  <si>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</si>
  <si>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</si>
  <si>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</si>
  <si>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</si>
  <si>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</si>
  <si>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</si>
  <si>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</si>
  <si>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</si>
  <si>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</si>
  <si>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</si>
  <si>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</si>
  <si>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</si>
  <si>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</si>
  <si>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</si>
  <si>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</si>
  <si>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</si>
  <si>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</si>
  <si>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</si>
  <si>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</si>
  <si>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</si>
  <si>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</si>
  <si>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</si>
  <si>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</si>
  <si>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</si>
  <si>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</si>
  <si>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</si>
  <si>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</si>
  <si>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</si>
  <si>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</si>
  <si>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</si>
  <si>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</si>
  <si>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</si>
  <si>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</si>
  <si>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</si>
  <si>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</si>
  <si>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</si>
  <si>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</si>
  <si>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</si>
  <si>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</si>
  <si>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</si>
  <si>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</si>
  <si>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</si>
  <si>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</si>
  <si>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</si>
  <si>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</si>
  <si>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</si>
  <si>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</si>
  <si>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</si>
  <si>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</si>
  <si>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</si>
  <si>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</si>
  <si>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</si>
  <si>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</si>
  <si>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</si>
  <si>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</si>
  <si>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</si>
  <si>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</si>
  <si>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</si>
  <si>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</si>
  <si>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</si>
  <si>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</si>
  <si>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</si>
  <si>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</si>
  <si>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</si>
  <si>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</si>
  <si>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</si>
  <si>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</si>
  <si>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</si>
  <si>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</si>
  <si>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</si>
  <si>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</si>
  <si>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</si>
  <si>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</si>
  <si>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</si>
  <si>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</si>
  <si>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</si>
  <si>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</si>
  <si>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</si>
  <si>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</si>
  <si>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</si>
  <si>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</si>
  <si>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</si>
  <si>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</si>
  <si>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</si>
  <si>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</si>
  <si>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</si>
  <si>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</si>
  <si>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</si>
  <si>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</si>
  <si>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</si>
  <si>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</si>
  <si>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</si>
  <si>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</si>
  <si>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</si>
  <si>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</si>
  <si>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</si>
  <si>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</si>
  <si>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</si>
  <si>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</si>
  <si>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</si>
  <si>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</si>
  <si>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</si>
  <si>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</si>
  <si>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</si>
  <si>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</si>
  <si>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</si>
  <si>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</si>
  <si>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</si>
  <si>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</si>
  <si>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</si>
  <si>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</si>
  <si>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</si>
  <si>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</si>
  <si>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</si>
  <si>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</si>
  <si>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</si>
  <si>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</si>
  <si>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</si>
  <si>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</si>
  <si>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</si>
  <si>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</si>
  <si>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</si>
  <si>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</si>
  <si>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</si>
  <si>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</si>
  <si>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</si>
  <si>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</si>
  <si>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</si>
  <si>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</si>
  <si>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</si>
  <si>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</si>
  <si>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</si>
  <si>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</si>
  <si>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</si>
  <si>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</si>
  <si>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</si>
  <si>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</si>
  <si>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</si>
  <si>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</si>
  <si>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</si>
  <si>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</si>
  <si>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</si>
  <si>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</si>
  <si>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</si>
  <si>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</si>
  <si>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</si>
  <si>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</si>
  <si>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</si>
  <si>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</si>
  <si>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</si>
  <si>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</si>
  <si>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</si>
  <si>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</si>
  <si>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</si>
  <si>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</si>
  <si>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</si>
  <si>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</si>
  <si>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</si>
  <si>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</si>
  <si>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</si>
  <si>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</si>
  <si>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</si>
  <si>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</si>
  <si>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</si>
  <si>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</si>
  <si>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</si>
  <si>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</si>
  <si>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</si>
  <si>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</si>
  <si>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</si>
  <si>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</si>
  <si>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</si>
  <si>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</si>
  <si>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</si>
  <si>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</si>
  <si>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</si>
  <si>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</si>
  <si>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</si>
  <si>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</si>
  <si>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</si>
  <si>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</si>
  <si>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</si>
  <si>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</si>
  <si>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</si>
  <si>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</si>
  <si>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</si>
  <si>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</si>
  <si>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</si>
  <si>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</si>
  <si>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</si>
  <si>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</si>
  <si>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</si>
  <si>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</si>
  <si>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</si>
  <si>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</si>
  <si>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</si>
  <si>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</si>
  <si>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</si>
  <si>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</si>
  <si>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</si>
  <si>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</si>
  <si>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</si>
  <si>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</si>
  <si>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</si>
  <si>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</si>
  <si>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</si>
  <si>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</si>
  <si>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</si>
  <si>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</si>
  <si>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</si>
  <si>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</si>
  <si>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</si>
  <si>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</si>
  <si>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</si>
  <si>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</si>
  <si>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</si>
  <si>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</si>
  <si>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</si>
  <si>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</si>
  <si>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</si>
  <si>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</si>
  <si>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</si>
  <si>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</si>
  <si>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</si>
  <si>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</si>
  <si>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</si>
  <si>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</si>
  <si>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</si>
  <si>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</si>
  <si>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</si>
  <si>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</si>
  <si>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</si>
  <si>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</si>
  <si>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</si>
  <si>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</si>
  <si>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</si>
  <si>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</si>
  <si>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</si>
  <si>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</si>
  <si>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</si>
  <si>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</si>
  <si>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</si>
  <si>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</si>
  <si>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</si>
  <si>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</si>
  <si>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</si>
  <si>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</si>
  <si>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</si>
  <si>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</si>
  <si>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</si>
  <si>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</si>
  <si>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</si>
  <si>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</si>
  <si>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</si>
  <si>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</si>
  <si>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</si>
  <si>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</si>
  <si>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</si>
  <si>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</si>
  <si>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</si>
  <si>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</si>
  <si>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</si>
  <si>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</si>
  <si>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</si>
  <si>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</si>
  <si>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</si>
  <si>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</si>
  <si>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</si>
  <si>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</si>
  <si>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</si>
  <si>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</si>
  <si>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</si>
  <si>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</si>
  <si>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</si>
  <si>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</si>
  <si>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</si>
  <si>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</si>
  <si>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</si>
  <si>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</si>
  <si>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</si>
  <si>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</si>
  <si>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</si>
  <si>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</si>
  <si>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</si>
  <si>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</si>
  <si>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</si>
  <si>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</si>
  <si>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</si>
  <si>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</si>
  <si>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</si>
  <si>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</si>
  <si>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</si>
  <si>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</si>
  <si>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</si>
  <si>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</si>
  <si>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</si>
  <si>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</si>
  <si>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</si>
  <si>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</si>
  <si>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</si>
  <si>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</si>
  <si>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</si>
  <si>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</si>
  <si>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</si>
  <si>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</si>
  <si>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</si>
  <si>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</si>
  <si>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</si>
  <si>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</si>
  <si>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</si>
  <si>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</si>
  <si>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</si>
  <si>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</si>
  <si>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</si>
  <si>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</si>
  <si>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</si>
  <si>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</si>
  <si>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</si>
  <si>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</si>
  <si>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</si>
  <si>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</si>
  <si>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</si>
  <si>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</si>
  <si>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</si>
  <si>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</si>
  <si>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</si>
  <si>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</si>
  <si>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</si>
  <si>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</si>
  <si>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</si>
  <si>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</si>
  <si>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</si>
  <si>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</si>
  <si>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</si>
  <si>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</si>
  <si>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</si>
  <si>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</si>
  <si>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</si>
  <si>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</si>
  <si>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</si>
  <si>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</si>
  <si>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</si>
  <si>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</si>
  <si>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</si>
  <si>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</si>
  <si>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</si>
  <si>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</si>
  <si>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</si>
  <si>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</si>
  <si>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</si>
  <si>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</si>
  <si>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</si>
  <si>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</si>
  <si>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</si>
  <si>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</si>
  <si>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</si>
  <si>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</si>
  <si>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</si>
  <si>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</si>
  <si>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</si>
  <si>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</si>
  <si>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</si>
  <si>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</si>
  <si>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</si>
  <si>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</si>
  <si>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</si>
  <si>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</si>
  <si>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</si>
  <si>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</si>
  <si>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</si>
  <si>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</si>
  <si>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</si>
  <si>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</si>
  <si>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</si>
  <si>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</si>
  <si>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</si>
  <si>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</si>
  <si>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</si>
  <si>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</si>
  <si>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</si>
  <si>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</si>
  <si>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</si>
  <si>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</si>
  <si>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</si>
  <si>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</si>
  <si>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</si>
  <si>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</si>
  <si>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</si>
  <si>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</si>
  <si>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</si>
  <si>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</si>
  <si>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</si>
  <si>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</si>
  <si>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</si>
  <si>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</si>
  <si>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</si>
  <si>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</si>
  <si>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</si>
  <si>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</si>
  <si>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</si>
  <si>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</si>
  <si>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</si>
  <si>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</si>
  <si>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</si>
  <si>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</si>
  <si>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</si>
  <si>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</si>
  <si>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</si>
  <si>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</si>
  <si>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</si>
  <si>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</si>
  <si>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</si>
  <si>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</si>
  <si>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</si>
  <si>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</si>
  <si>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</si>
  <si>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</si>
  <si>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</si>
  <si>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</si>
  <si>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</si>
  <si>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</si>
  <si>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</si>
  <si>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</si>
  <si>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</si>
  <si>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</si>
  <si>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</si>
  <si>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</si>
  <si>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</si>
  <si>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</si>
  <si>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</si>
  <si>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</si>
  <si>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</si>
  <si>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</si>
  <si>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</si>
  <si>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</si>
  <si>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</si>
  <si>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</si>
  <si>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</si>
  <si>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</si>
  <si>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</si>
  <si>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</si>
  <si>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</si>
  <si>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</si>
  <si>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</si>
  <si>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</si>
  <si>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</si>
  <si>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</si>
  <si>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</si>
  <si>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</si>
  <si>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</si>
  <si>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</si>
  <si>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</si>
  <si>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</si>
  <si>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</si>
  <si>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</si>
  <si>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</si>
  <si>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</si>
  <si>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</si>
  <si>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</si>
  <si>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</si>
  <si>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</si>
  <si>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</si>
  <si>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</si>
  <si>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</si>
  <si>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</si>
  <si>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</si>
  <si>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</si>
  <si>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</si>
  <si>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</si>
  <si>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</si>
  <si>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</si>
  <si>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</si>
  <si>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</si>
  <si>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</si>
  <si>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</si>
  <si>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</si>
  <si>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</si>
  <si>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</si>
  <si>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</si>
  <si>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</si>
  <si>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</si>
  <si>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</si>
  <si>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</si>
  <si>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</si>
  <si>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</si>
  <si>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</si>
  <si>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</si>
  <si>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</si>
  <si>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</si>
  <si>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</si>
  <si>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</si>
  <si>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</si>
  <si>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</si>
  <si>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</si>
  <si>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</si>
  <si>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</si>
  <si>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</si>
  <si>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</si>
  <si>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</si>
  <si>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</si>
  <si>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</si>
  <si>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</si>
  <si>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</si>
  <si>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</si>
  <si>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</si>
  <si>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</si>
  <si>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</si>
  <si>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</si>
  <si>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</si>
  <si>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</si>
  <si>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</si>
  <si>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</si>
  <si>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</si>
  <si>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</si>
  <si>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</si>
  <si>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</si>
  <si>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</si>
  <si>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</si>
  <si>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</si>
  <si>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</si>
  <si>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</si>
  <si>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</si>
  <si>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</si>
  <si>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</si>
  <si>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</si>
  <si>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</si>
  <si>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</si>
  <si>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</si>
  <si>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</si>
  <si>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</si>
  <si>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</si>
  <si>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</si>
  <si>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</si>
  <si>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</si>
  <si>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</si>
  <si>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</si>
  <si>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</si>
  <si>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</si>
  <si>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</si>
  <si>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</si>
  <si>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</si>
  <si>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</si>
  <si>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</si>
  <si>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</si>
  <si>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</si>
  <si>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</si>
  <si>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</si>
  <si>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</si>
  <si>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</si>
  <si>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</si>
  <si>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</si>
  <si>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</si>
  <si>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</si>
  <si>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</si>
  <si>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</si>
  <si>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</si>
  <si>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</si>
  <si>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</si>
  <si>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</si>
  <si>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</si>
  <si>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</si>
  <si>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</si>
  <si>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</si>
  <si>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</si>
  <si>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</si>
  <si>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</si>
  <si>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</si>
  <si>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</si>
  <si>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</si>
  <si>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</si>
  <si>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</si>
  <si>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</si>
  <si>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</si>
  <si>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</si>
  <si>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</si>
  <si>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</si>
  <si>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</si>
  <si>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</si>
  <si>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</si>
  <si>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</si>
  <si>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</si>
  <si>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</si>
  <si>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</si>
  <si>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</si>
  <si>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</si>
  <si>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</si>
  <si>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</si>
  <si>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</si>
  <si>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</si>
  <si>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</si>
  <si>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</si>
  <si>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</si>
  <si>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</si>
  <si>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</si>
  <si>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</si>
  <si>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</si>
  <si>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</si>
  <si>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</si>
  <si>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</si>
  <si>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</si>
  <si>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</si>
  <si>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</si>
  <si>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</si>
  <si>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</si>
  <si>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</si>
  <si>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</si>
  <si>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</si>
  <si>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</si>
  <si>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</si>
  <si>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</si>
  <si>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</si>
  <si>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</si>
  <si>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</si>
  <si>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</si>
  <si>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</si>
  <si>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</si>
  <si>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</si>
  <si>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</si>
  <si>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</si>
  <si>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</si>
  <si>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</si>
  <si>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</si>
  <si>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</si>
  <si>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</si>
  <si>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</si>
  <si>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</si>
  <si>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</si>
  <si>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</si>
  <si>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</si>
  <si>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</si>
  <si>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</si>
  <si>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</si>
  <si>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</si>
  <si>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</si>
  <si>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</si>
  <si>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</si>
  <si>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</si>
  <si>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</si>
  <si>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</si>
  <si>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</si>
  <si>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</si>
  <si>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</si>
  <si>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</si>
  <si>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</si>
  <si>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</si>
  <si>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</si>
  <si>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</si>
  <si>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</si>
  <si>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</si>
  <si>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</si>
  <si>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</si>
  <si>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</si>
  <si>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</si>
  <si>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</si>
  <si>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</si>
  <si>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</si>
  <si>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</si>
  <si>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</si>
  <si>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</si>
  <si>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</si>
  <si>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</si>
  <si>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</si>
  <si>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</si>
  <si>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</si>
  <si>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</si>
  <si>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</si>
  <si>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</si>
  <si>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</si>
  <si>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</si>
  <si>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</si>
  <si>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</si>
  <si>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</si>
  <si>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</si>
  <si>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</si>
  <si>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</si>
  <si>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</si>
  <si>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</si>
  <si>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</si>
  <si>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</si>
  <si>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</si>
  <si>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</si>
  <si>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</si>
  <si>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</si>
  <si>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</si>
  <si>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</si>
  <si>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</si>
  <si>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</si>
  <si>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</si>
  <si>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</si>
  <si>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</si>
  <si>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</si>
  <si>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</si>
  <si>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</si>
  <si>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</si>
  <si>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</si>
  <si>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</si>
  <si>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</si>
  <si>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</si>
  <si>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</si>
  <si>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</si>
  <si>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</si>
  <si>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</si>
  <si>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</si>
  <si>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</si>
  <si>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</si>
  <si>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</si>
  <si>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</si>
  <si>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</si>
  <si>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</si>
  <si>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</si>
  <si>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</si>
  <si>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</si>
  <si>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</si>
  <si>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</si>
  <si>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</si>
  <si>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</si>
  <si>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</si>
  <si>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</si>
  <si>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</si>
  <si>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</si>
  <si>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</si>
  <si>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</si>
  <si>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</si>
  <si>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</si>
  <si>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</si>
  <si>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</si>
  <si>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</si>
  <si>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</si>
  <si>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</si>
  <si>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</si>
  <si>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</si>
  <si>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</si>
  <si>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</si>
  <si>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</si>
  <si>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</si>
  <si>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</si>
  <si>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</si>
  <si>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</si>
  <si>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</si>
  <si>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</si>
  <si>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</si>
  <si>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</si>
  <si>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</si>
  <si>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</si>
  <si>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</si>
  <si>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</si>
  <si>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</si>
  <si>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</si>
  <si>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</si>
  <si>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</si>
  <si>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</si>
  <si>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</si>
  <si>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</si>
  <si>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</si>
  <si>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</si>
  <si>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</si>
  <si>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</si>
  <si>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</si>
  <si>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</si>
  <si>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</si>
  <si>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</si>
  <si>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</si>
  <si>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</si>
  <si>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</si>
  <si>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</si>
  <si>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</si>
  <si>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</si>
  <si>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</si>
  <si>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</si>
  <si>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</si>
  <si>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</si>
  <si>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</si>
  <si>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</si>
  <si>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</si>
  <si>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</si>
  <si>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</si>
  <si>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</si>
  <si>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</si>
  <si>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</si>
  <si>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</si>
  <si>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</si>
  <si>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</si>
  <si>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</si>
  <si>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</si>
  <si>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</si>
  <si>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</si>
  <si>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</si>
  <si>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</si>
  <si>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</si>
  <si>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</si>
  <si>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</si>
  <si>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</si>
  <si>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</si>
  <si>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</si>
  <si>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</si>
  <si>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</si>
  <si>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</si>
  <si>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</si>
  <si>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</si>
  <si>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</si>
  <si>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</si>
  <si>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</si>
  <si>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</si>
  <si>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</si>
  <si>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</si>
  <si>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</si>
  <si>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</si>
  <si>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</si>
  <si>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</si>
  <si>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</si>
  <si>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</si>
  <si>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</si>
  <si>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</si>
  <si>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</si>
  <si>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</si>
  <si>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</si>
  <si>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</si>
  <si>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</si>
  <si>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</si>
  <si>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</si>
  <si>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</si>
  <si>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</si>
  <si>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</si>
  <si>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</si>
  <si>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</si>
  <si>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</si>
  <si>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</si>
  <si>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</si>
  <si>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</si>
  <si>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</si>
  <si>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</si>
  <si>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</si>
  <si>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</si>
  <si>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</si>
  <si>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</si>
  <si>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2021-25-10000936</t>
  </si>
  <si>
    <t>CUNDINAMARCA SIN INDIFERENCIA D</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</si>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</sst>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3" zoomScale="80" zoomScaleNormal="80" zoomScaleSheetLayoutView="40" zoomScalePageLayoutView="40" workbookViewId="0">
      <selection activeCell="B179" sqref="B179:D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44193.579536342593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14"/>
      <c r="I20" s="145" t="s">
        <v>516</v>
      </c>
      <c r="J20" s="146" t="s">
        <v>547</v>
      </c>
      <c r="K20" s="147">
        <v>3846387700</v>
      </c>
      <c r="L20" s="148">
        <v>44221</v>
      </c>
      <c r="M20" s="148">
        <v>44561</v>
      </c>
      <c r="N20" s="131">
        <f>+(M20-L20)/30</f>
        <v>11.333333333333334</v>
      </c>
      <c r="O20" s="134"/>
      <c r="U20" s="130"/>
      <c r="V20" s="107">
        <f ca="1">NOW()</f>
        <v>44193.579536342593</v>
      </c>
      <c r="W20" s="107">
        <f ca="1">NOW()</f>
        <v>44193.579536342593</v>
      </c>
    </row>
    <row r="21" spans="1:23" ht="30" customHeight="1" outlineLevel="1" x14ac:dyDescent="0.25">
      <c r="A21" s="9"/>
      <c r="B21" s="72"/>
      <c r="C21" s="5"/>
      <c r="D21" s="5"/>
      <c r="E21" s="5"/>
      <c r="F21" s="5"/>
      <c r="G21" s="5"/>
      <c r="H21" s="71"/>
      <c r="I21" s="145" t="s">
        <v>516</v>
      </c>
      <c r="J21" s="146" t="s">
        <v>90</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71"/>
      <c r="I22" s="145" t="s">
        <v>516</v>
      </c>
      <c r="J22" s="146" t="s">
        <v>581</v>
      </c>
      <c r="K22" s="147"/>
      <c r="L22" s="148">
        <v>44221</v>
      </c>
      <c r="M22" s="148">
        <v>44561</v>
      </c>
      <c r="N22" s="132">
        <f t="shared" ref="N22:N33" si="1">+(M22-L22)/30</f>
        <v>11.333333333333334</v>
      </c>
      <c r="O22" s="135"/>
    </row>
    <row r="23" spans="1:23" ht="30" customHeight="1" outlineLevel="1" x14ac:dyDescent="0.25">
      <c r="A23" s="9"/>
      <c r="B23" s="103"/>
      <c r="C23" s="21"/>
      <c r="D23" s="21"/>
      <c r="E23" s="21"/>
      <c r="F23" s="5"/>
      <c r="G23" s="5"/>
      <c r="H23" s="71"/>
      <c r="I23" s="145" t="s">
        <v>516</v>
      </c>
      <c r="J23" s="146" t="s">
        <v>590</v>
      </c>
      <c r="K23" s="147"/>
      <c r="L23" s="148">
        <v>44221</v>
      </c>
      <c r="M23" s="148">
        <v>44561</v>
      </c>
      <c r="N23" s="132">
        <f t="shared" si="1"/>
        <v>11.333333333333334</v>
      </c>
      <c r="O23" s="135"/>
      <c r="Q23" s="106"/>
      <c r="R23" s="55"/>
      <c r="S23" s="107"/>
      <c r="T23" s="107"/>
    </row>
    <row r="24" spans="1:23" ht="30" customHeight="1" outlineLevel="1" x14ac:dyDescent="0.25">
      <c r="A24" s="9"/>
      <c r="B24" s="103"/>
      <c r="C24" s="21"/>
      <c r="D24" s="21"/>
      <c r="E24" s="21"/>
      <c r="F24" s="5"/>
      <c r="G24" s="5"/>
      <c r="H24" s="71"/>
      <c r="I24" s="145" t="s">
        <v>516</v>
      </c>
      <c r="J24" s="146" t="s">
        <v>526</v>
      </c>
      <c r="K24" s="147"/>
      <c r="L24" s="148">
        <v>44221</v>
      </c>
      <c r="M24" s="148">
        <v>44561</v>
      </c>
      <c r="N24" s="132">
        <f t="shared" si="1"/>
        <v>11.333333333333334</v>
      </c>
      <c r="O24" s="135"/>
    </row>
    <row r="25" spans="1:23" ht="30" customHeight="1" outlineLevel="1" x14ac:dyDescent="0.25">
      <c r="A25" s="9"/>
      <c r="B25" s="103"/>
      <c r="C25" s="21"/>
      <c r="D25" s="21"/>
      <c r="E25" s="21"/>
      <c r="F25" s="5"/>
      <c r="G25" s="5"/>
      <c r="H25" s="71"/>
      <c r="I25" s="145" t="s">
        <v>516</v>
      </c>
      <c r="J25" s="146" t="s">
        <v>596</v>
      </c>
      <c r="K25" s="147"/>
      <c r="L25" s="148">
        <v>44221</v>
      </c>
      <c r="M25" s="148">
        <v>44561</v>
      </c>
      <c r="N25" s="132">
        <f t="shared" si="1"/>
        <v>11.333333333333334</v>
      </c>
      <c r="O25" s="135"/>
    </row>
    <row r="26" spans="1:23" ht="30" customHeight="1" outlineLevel="1" x14ac:dyDescent="0.25">
      <c r="A26" s="9"/>
      <c r="B26" s="103"/>
      <c r="C26" s="21"/>
      <c r="D26" s="21"/>
      <c r="E26" s="21"/>
      <c r="F26" s="5"/>
      <c r="G26" s="5"/>
      <c r="H26" s="71"/>
      <c r="I26" s="145" t="s">
        <v>516</v>
      </c>
      <c r="J26" s="146" t="s">
        <v>522</v>
      </c>
      <c r="K26" s="147"/>
      <c r="L26" s="148">
        <v>44221</v>
      </c>
      <c r="M26" s="148">
        <v>44561</v>
      </c>
      <c r="N26" s="132">
        <f t="shared" si="1"/>
        <v>11.333333333333334</v>
      </c>
      <c r="O26" s="135"/>
    </row>
    <row r="27" spans="1:23" ht="30" customHeight="1" outlineLevel="1" x14ac:dyDescent="0.25">
      <c r="A27" s="9"/>
      <c r="B27" s="103"/>
      <c r="C27" s="21"/>
      <c r="D27" s="21"/>
      <c r="E27" s="21"/>
      <c r="F27" s="5"/>
      <c r="G27" s="5"/>
      <c r="H27" s="71"/>
      <c r="I27" s="145" t="s">
        <v>516</v>
      </c>
      <c r="J27" s="146" t="s">
        <v>579</v>
      </c>
      <c r="K27" s="147"/>
      <c r="L27" s="148">
        <v>44221</v>
      </c>
      <c r="M27" s="148">
        <v>44561</v>
      </c>
      <c r="N27" s="132">
        <f t="shared" si="1"/>
        <v>11.333333333333334</v>
      </c>
      <c r="O27" s="135"/>
    </row>
    <row r="28" spans="1:23" ht="30" customHeight="1" outlineLevel="1" x14ac:dyDescent="0.25">
      <c r="A28" s="9"/>
      <c r="B28" s="103"/>
      <c r="C28" s="21"/>
      <c r="D28" s="21"/>
      <c r="E28" s="21"/>
      <c r="F28" s="5"/>
      <c r="G28" s="5"/>
      <c r="H28" s="71"/>
      <c r="I28" s="145" t="s">
        <v>516</v>
      </c>
      <c r="J28" s="146" t="s">
        <v>156</v>
      </c>
      <c r="K28" s="147"/>
      <c r="L28" s="148">
        <v>44221</v>
      </c>
      <c r="M28" s="148">
        <v>44561</v>
      </c>
      <c r="N28" s="132">
        <f t="shared" si="1"/>
        <v>11.333333333333334</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80774141.700000003</v>
      </c>
      <c r="F185" s="94"/>
      <c r="G185" s="95"/>
      <c r="H185" s="90"/>
      <c r="I185" s="92" t="s">
        <v>2632</v>
      </c>
      <c r="J185" s="180">
        <f>M179</f>
        <v>0.02</v>
      </c>
      <c r="K185" s="233" t="s">
        <v>2633</v>
      </c>
      <c r="L185" s="233"/>
      <c r="M185" s="96">
        <f>+J185*K20</f>
        <v>76927754</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D161"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44193.579536342593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14"/>
      <c r="I20" s="145" t="s">
        <v>516</v>
      </c>
      <c r="J20" s="146" t="s">
        <v>547</v>
      </c>
      <c r="K20" s="147">
        <v>3846387700</v>
      </c>
      <c r="L20" s="148">
        <v>44221</v>
      </c>
      <c r="M20" s="148">
        <v>44561</v>
      </c>
      <c r="N20" s="131">
        <f>+(M20-L20)/30</f>
        <v>11.333333333333334</v>
      </c>
      <c r="O20" s="134"/>
      <c r="U20" s="130"/>
      <c r="V20" s="107">
        <f ca="1">NOW()</f>
        <v>44193.579536342593</v>
      </c>
      <c r="W20" s="107">
        <f ca="1">NOW()</f>
        <v>44193.579536342593</v>
      </c>
    </row>
    <row r="21" spans="1:23" ht="30" customHeight="1" outlineLevel="1" x14ac:dyDescent="0.25">
      <c r="A21" s="9"/>
      <c r="B21" s="72"/>
      <c r="C21" s="5"/>
      <c r="D21" s="5"/>
      <c r="E21" s="5"/>
      <c r="F21" s="5"/>
      <c r="G21" s="5"/>
      <c r="H21" s="166"/>
      <c r="I21" s="145" t="s">
        <v>516</v>
      </c>
      <c r="J21" s="146" t="s">
        <v>90</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166"/>
      <c r="I22" s="145" t="s">
        <v>516</v>
      </c>
      <c r="J22" s="146" t="s">
        <v>581</v>
      </c>
      <c r="K22" s="147"/>
      <c r="L22" s="148">
        <v>44221</v>
      </c>
      <c r="M22" s="148">
        <v>44561</v>
      </c>
      <c r="N22" s="132">
        <f t="shared" si="0"/>
        <v>11.333333333333334</v>
      </c>
      <c r="O22" s="135"/>
    </row>
    <row r="23" spans="1:23" ht="30" customHeight="1" outlineLevel="1" x14ac:dyDescent="0.25">
      <c r="A23" s="9"/>
      <c r="B23" s="103"/>
      <c r="C23" s="21"/>
      <c r="D23" s="21"/>
      <c r="E23" s="21"/>
      <c r="F23" s="5"/>
      <c r="G23" s="5"/>
      <c r="H23" s="166"/>
      <c r="I23" s="145" t="s">
        <v>516</v>
      </c>
      <c r="J23" s="146" t="s">
        <v>590</v>
      </c>
      <c r="K23" s="147"/>
      <c r="L23" s="148">
        <v>44221</v>
      </c>
      <c r="M23" s="148">
        <v>44561</v>
      </c>
      <c r="N23" s="132">
        <f t="shared" si="0"/>
        <v>11.333333333333334</v>
      </c>
      <c r="O23" s="135"/>
      <c r="Q23" s="106"/>
      <c r="R23" s="55"/>
      <c r="S23" s="107"/>
      <c r="T23" s="107"/>
    </row>
    <row r="24" spans="1:23" ht="30" customHeight="1" outlineLevel="1" x14ac:dyDescent="0.25">
      <c r="A24" s="9"/>
      <c r="B24" s="103"/>
      <c r="C24" s="21"/>
      <c r="D24" s="21"/>
      <c r="E24" s="21"/>
      <c r="F24" s="5"/>
      <c r="G24" s="5"/>
      <c r="H24" s="166"/>
      <c r="I24" s="145" t="s">
        <v>516</v>
      </c>
      <c r="J24" s="146" t="s">
        <v>526</v>
      </c>
      <c r="K24" s="147"/>
      <c r="L24" s="148">
        <v>44221</v>
      </c>
      <c r="M24" s="148">
        <v>44561</v>
      </c>
      <c r="N24" s="132">
        <f t="shared" si="0"/>
        <v>11.333333333333334</v>
      </c>
      <c r="O24" s="135"/>
    </row>
    <row r="25" spans="1:23" ht="30" customHeight="1" outlineLevel="1" x14ac:dyDescent="0.25">
      <c r="A25" s="9"/>
      <c r="B25" s="103"/>
      <c r="C25" s="21"/>
      <c r="D25" s="21"/>
      <c r="E25" s="21"/>
      <c r="F25" s="5"/>
      <c r="G25" s="5"/>
      <c r="H25" s="166"/>
      <c r="I25" s="145" t="s">
        <v>516</v>
      </c>
      <c r="J25" s="146" t="s">
        <v>596</v>
      </c>
      <c r="K25" s="147"/>
      <c r="L25" s="148">
        <v>44221</v>
      </c>
      <c r="M25" s="148">
        <v>44561</v>
      </c>
      <c r="N25" s="132">
        <f t="shared" si="0"/>
        <v>11.333333333333334</v>
      </c>
      <c r="O25" s="135"/>
    </row>
    <row r="26" spans="1:23" ht="30" customHeight="1" outlineLevel="1" x14ac:dyDescent="0.25">
      <c r="A26" s="9"/>
      <c r="B26" s="103"/>
      <c r="C26" s="21"/>
      <c r="D26" s="21"/>
      <c r="E26" s="21"/>
      <c r="F26" s="5"/>
      <c r="G26" s="5"/>
      <c r="H26" s="166"/>
      <c r="I26" s="145" t="s">
        <v>516</v>
      </c>
      <c r="J26" s="146" t="s">
        <v>522</v>
      </c>
      <c r="K26" s="147"/>
      <c r="L26" s="148">
        <v>44221</v>
      </c>
      <c r="M26" s="148">
        <v>44561</v>
      </c>
      <c r="N26" s="132">
        <f t="shared" si="0"/>
        <v>11.333333333333334</v>
      </c>
      <c r="O26" s="135"/>
    </row>
    <row r="27" spans="1:23" ht="30" customHeight="1" outlineLevel="1" x14ac:dyDescent="0.25">
      <c r="A27" s="9"/>
      <c r="B27" s="103"/>
      <c r="C27" s="21"/>
      <c r="D27" s="21"/>
      <c r="E27" s="21"/>
      <c r="F27" s="5"/>
      <c r="G27" s="5"/>
      <c r="H27" s="166"/>
      <c r="I27" s="145" t="s">
        <v>516</v>
      </c>
      <c r="J27" s="146" t="s">
        <v>579</v>
      </c>
      <c r="K27" s="147"/>
      <c r="L27" s="148">
        <v>44221</v>
      </c>
      <c r="M27" s="148">
        <v>44561</v>
      </c>
      <c r="N27" s="132">
        <f t="shared" si="0"/>
        <v>11.333333333333334</v>
      </c>
      <c r="O27" s="135"/>
    </row>
    <row r="28" spans="1:23" ht="30" customHeight="1" outlineLevel="1" x14ac:dyDescent="0.25">
      <c r="A28" s="9"/>
      <c r="B28" s="103"/>
      <c r="C28" s="21"/>
      <c r="D28" s="21"/>
      <c r="E28" s="21"/>
      <c r="F28" s="5"/>
      <c r="G28" s="5"/>
      <c r="H28" s="166"/>
      <c r="I28" s="145" t="s">
        <v>516</v>
      </c>
      <c r="J28" s="146" t="s">
        <v>156</v>
      </c>
      <c r="K28" s="147"/>
      <c r="L28" s="148">
        <v>44221</v>
      </c>
      <c r="M28" s="148">
        <v>44561</v>
      </c>
      <c r="N28" s="132">
        <f t="shared" si="0"/>
        <v>11.333333333333334</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119238018.7</v>
      </c>
      <c r="F185" s="94"/>
      <c r="G185" s="95"/>
      <c r="H185" s="90"/>
      <c r="I185" s="92" t="s">
        <v>2632</v>
      </c>
      <c r="J185" s="180">
        <f>M179</f>
        <v>0.05</v>
      </c>
      <c r="K185" s="233" t="s">
        <v>2633</v>
      </c>
      <c r="L185" s="233"/>
      <c r="M185" s="96">
        <f>+J185*K20</f>
        <v>192319385</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44193.579536342593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44193.579536342593</v>
      </c>
      <c r="W20" s="107">
        <f ca="1">NOW()</f>
        <v>44193.579536342593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44193.579536342593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44193.579536342593</v>
      </c>
      <c r="W20" s="107">
        <f ca="1">NOW()</f>
        <v>44193.579536342593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44193.579536342593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44193.579536342593</v>
      </c>
      <c r="W20" s="107">
        <f ca="1">NOW()</f>
        <v>44193.579536342593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44193.579536342593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44193.579536342593</v>
      </c>
      <c r="W20" s="107">
        <f ca="1">NOW()</f>
        <v>44193.579536342593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2020-12-28T18:54:33Z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