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INVITACIONES\INVITACIONES CUNDINAMARCA\2021-25-10000832\"/>
    </mc:Choice>
  </mc:AlternateContent>
  <xr:revisionPtr revIDLastSave="0" documentId="13_ncr:1_{91B87503-458D-4459-BF9A-7B6C4AFB0A9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<sst xmlns="http://schemas.openxmlformats.org/spreadsheetml/2006/main" count="4981" uniqueCount="2763">
  <si>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</si>
  <si>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</si>
  <si>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</si>
  <si>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</si>
  <si>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</si>
  <si>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</si>
  <si>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</si>
  <si>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</si>
  <si>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</si>
  <si>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</si>
  <si>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</si>
  <si>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</si>
  <si>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</si>
  <si>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</si>
  <si>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</si>
  <si>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</si>
  <si>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</si>
  <si>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</si>
  <si>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</si>
  <si>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</si>
  <si>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</si>
  <si>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</si>
  <si>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</si>
  <si>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</si>
  <si>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</si>
  <si>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</si>
  <si>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</si>
  <si>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</si>
  <si>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</si>
  <si>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</si>
  <si>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</si>
  <si>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</si>
  <si>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</si>
  <si>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</si>
  <si>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</si>
  <si>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</si>
  <si>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</si>
  <si>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</si>
  <si>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</si>
  <si>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</si>
  <si>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</si>
  <si>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</si>
  <si>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</si>
  <si>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</si>
  <si>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</si>
  <si>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</si>
  <si>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</si>
  <si>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</si>
  <si>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</si>
  <si>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</si>
  <si>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</si>
  <si>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</si>
  <si>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</si>
  <si>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</si>
  <si>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</si>
  <si>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</si>
  <si>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</si>
  <si>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</si>
  <si>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</si>
  <si>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</si>
  <si>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</si>
  <si>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</si>
  <si>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</si>
  <si>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</si>
  <si>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</si>
  <si>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</si>
  <si>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</si>
  <si>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</si>
  <si>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</si>
  <si>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</si>
  <si>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</si>
  <si>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</si>
  <si>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</si>
  <si>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</si>
  <si>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</si>
  <si>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</si>
  <si>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</si>
  <si>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</si>
  <si>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</si>
  <si>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</si>
  <si>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</si>
  <si>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</si>
  <si>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</si>
  <si>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</si>
  <si>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</si>
  <si>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</si>
  <si>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</si>
  <si>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</si>
  <si>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</si>
  <si>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</si>
  <si>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</si>
  <si>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</si>
  <si>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</si>
  <si>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</si>
  <si>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</si>
  <si>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</si>
  <si>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</si>
  <si>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</si>
  <si>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</si>
  <si>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</si>
  <si>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</si>
  <si>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</si>
  <si>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</si>
  <si>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</si>
  <si>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</si>
  <si>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</si>
  <si>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</si>
  <si>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</si>
  <si>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</si>
  <si>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</si>
  <si>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</si>
  <si>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</si>
  <si>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</si>
  <si>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</si>
  <si>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</si>
  <si>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</si>
  <si>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</si>
  <si>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</si>
  <si>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</si>
  <si>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</si>
  <si>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</si>
  <si>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</si>
  <si>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</si>
  <si>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</si>
  <si>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</si>
  <si>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</si>
  <si>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</si>
  <si>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</si>
  <si>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</si>
  <si>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</si>
  <si>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</si>
  <si>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</si>
  <si>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</si>
  <si>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</si>
  <si>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</si>
  <si>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</si>
  <si>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</si>
  <si>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</si>
  <si>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</si>
  <si>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</si>
  <si>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</si>
  <si>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</si>
  <si>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</si>
  <si>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</si>
  <si>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</si>
  <si>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</si>
  <si>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</si>
  <si>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</si>
  <si>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</si>
  <si>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</si>
  <si>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</si>
  <si>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</si>
  <si>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</si>
  <si>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</si>
  <si>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</si>
  <si>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</si>
  <si>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</si>
  <si>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</si>
  <si>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</si>
  <si>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</si>
  <si>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</si>
  <si>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</si>
  <si>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</si>
  <si>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</si>
  <si>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</si>
  <si>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</si>
  <si>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</si>
  <si>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</si>
  <si>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</si>
  <si>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</si>
  <si>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</si>
  <si>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</si>
  <si>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</si>
  <si>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</si>
  <si>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</si>
  <si>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</si>
  <si>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</si>
  <si>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</si>
  <si>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</si>
  <si>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</si>
  <si>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</si>
  <si>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</si>
  <si>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</si>
  <si>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</si>
  <si>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</si>
  <si>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</si>
  <si>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</si>
  <si>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</si>
  <si>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</si>
  <si>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</si>
  <si>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</si>
  <si>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</si>
  <si>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</si>
  <si>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</si>
  <si>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</si>
  <si>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</si>
  <si>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</si>
  <si>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</si>
  <si>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</si>
  <si>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</si>
  <si>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</si>
  <si>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</si>
  <si>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</si>
  <si>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</si>
  <si>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</si>
  <si>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</si>
  <si>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</si>
  <si>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</si>
  <si>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</si>
  <si>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</si>
  <si>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</si>
  <si>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</si>
  <si>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</si>
  <si>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</si>
  <si>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</si>
  <si>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</si>
  <si>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</si>
  <si>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</si>
  <si>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</si>
  <si>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</si>
  <si>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</si>
  <si>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</si>
  <si>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</si>
  <si>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</si>
  <si>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</si>
  <si>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</si>
  <si>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</si>
  <si>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</si>
  <si>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</si>
  <si>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</si>
  <si>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</si>
  <si>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</si>
  <si>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</si>
  <si>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</si>
  <si>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</si>
  <si>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</si>
  <si>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</si>
  <si>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</si>
  <si>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</si>
  <si>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</si>
  <si>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</si>
  <si>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</si>
  <si>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</si>
  <si>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</si>
  <si>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</si>
  <si>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</si>
  <si>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</si>
  <si>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</si>
  <si>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</si>
  <si>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</si>
  <si>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</si>
  <si>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</si>
  <si>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</si>
  <si>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</si>
  <si>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</si>
  <si>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</si>
  <si>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</si>
  <si>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</si>
  <si>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</si>
  <si>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</si>
  <si>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</si>
  <si>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</si>
  <si>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</si>
  <si>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</si>
  <si>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</si>
  <si>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</si>
  <si>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</si>
  <si>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</si>
  <si>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</si>
  <si>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</si>
  <si>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</si>
  <si>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</si>
  <si>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</si>
  <si>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</si>
  <si>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</si>
  <si>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</si>
  <si>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</si>
  <si>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</si>
  <si>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</si>
  <si>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</si>
  <si>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</si>
  <si>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</si>
  <si>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</si>
  <si>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</si>
  <si>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</si>
  <si>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</si>
  <si>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</si>
  <si>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</si>
  <si>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</si>
  <si>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</si>
  <si>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</si>
  <si>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</si>
  <si>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</si>
  <si>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</si>
  <si>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</si>
  <si>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</si>
  <si>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</si>
  <si>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</si>
  <si>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</si>
  <si>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</si>
  <si>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</si>
  <si>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</si>
  <si>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</si>
  <si>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</si>
  <si>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</si>
  <si>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</si>
  <si>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</si>
  <si>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</si>
  <si>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</si>
  <si>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</si>
  <si>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</si>
  <si>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</si>
  <si>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</si>
  <si>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</si>
  <si>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</si>
  <si>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</si>
  <si>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</si>
  <si>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</si>
  <si>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</si>
  <si>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</si>
  <si>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</si>
  <si>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</si>
  <si>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</si>
  <si>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</si>
  <si>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</si>
  <si>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</si>
  <si>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</si>
  <si>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</si>
  <si>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</si>
  <si>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</si>
  <si>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</si>
  <si>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</si>
  <si>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</si>
  <si>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</si>
  <si>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</si>
  <si>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</si>
  <si>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</si>
  <si>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</si>
  <si>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</si>
  <si>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</si>
  <si>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</si>
  <si>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</si>
  <si>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</si>
  <si>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</si>
  <si>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</si>
  <si>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</si>
  <si>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</si>
  <si>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</si>
  <si>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</si>
  <si>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</si>
  <si>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</si>
  <si>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</si>
  <si>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</si>
  <si>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</si>
  <si>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</si>
  <si>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</si>
  <si>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</si>
  <si>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</si>
  <si>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</si>
  <si>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</si>
  <si>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</si>
  <si>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</si>
  <si>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</si>
  <si>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</si>
  <si>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</si>
  <si>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</si>
  <si>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</si>
  <si>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</si>
  <si>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</si>
  <si>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</si>
  <si>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</si>
  <si>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</si>
  <si>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</si>
  <si>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</si>
  <si>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</si>
  <si>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</si>
  <si>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</si>
  <si>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</si>
  <si>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</si>
  <si>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</si>
  <si>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</si>
  <si>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</si>
  <si>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</si>
  <si>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</si>
  <si>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</si>
  <si>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</si>
  <si>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</si>
  <si>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</si>
  <si>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</si>
  <si>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</si>
  <si>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</si>
  <si>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</si>
  <si>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</si>
  <si>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</si>
  <si>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</si>
  <si>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</si>
  <si>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</si>
  <si>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</si>
  <si>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</si>
  <si>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</si>
  <si>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</si>
  <si>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</si>
  <si>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</si>
  <si>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</si>
  <si>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</si>
  <si>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</si>
  <si>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</si>
  <si>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</si>
  <si>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</si>
  <si>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</si>
  <si>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</si>
  <si>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</si>
  <si>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</si>
  <si>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</si>
  <si>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</si>
  <si>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</si>
  <si>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</si>
  <si>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</si>
  <si>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</si>
  <si>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</si>
  <si>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</si>
  <si>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</si>
  <si>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</si>
  <si>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</si>
  <si>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</si>
  <si>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</si>
  <si>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</si>
  <si>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</si>
  <si>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</si>
  <si>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</si>
  <si>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</si>
  <si>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</si>
  <si>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</si>
  <si>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</si>
  <si>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</si>
  <si>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</si>
  <si>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</si>
  <si>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</si>
  <si>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</si>
  <si>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</si>
  <si>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</si>
  <si>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</si>
  <si>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</si>
  <si>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</si>
  <si>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</si>
  <si>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</si>
  <si>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</si>
  <si>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</si>
  <si>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</si>
  <si>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</si>
  <si>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</si>
  <si>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</si>
  <si>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</si>
  <si>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</si>
  <si>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</si>
  <si>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</si>
  <si>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</si>
  <si>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</si>
  <si>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</si>
  <si>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</si>
  <si>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</si>
  <si>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</si>
  <si>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</si>
  <si>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</si>
  <si>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</si>
  <si>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</si>
  <si>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</si>
  <si>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</si>
  <si>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</si>
  <si>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</si>
  <si>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</si>
  <si>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</si>
  <si>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</si>
  <si>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</si>
  <si>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</si>
  <si>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</si>
  <si>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</si>
  <si>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</si>
  <si>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</si>
  <si>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</si>
  <si>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</si>
  <si>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</si>
  <si>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</si>
  <si>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</si>
  <si>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</si>
  <si>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</si>
  <si>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</si>
  <si>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</si>
  <si>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</si>
  <si>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</si>
  <si>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</si>
  <si>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</si>
  <si>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</si>
  <si>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</si>
  <si>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</si>
  <si>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</si>
  <si>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</si>
  <si>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</si>
  <si>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</si>
  <si>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</si>
  <si>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</si>
  <si>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</si>
  <si>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</si>
  <si>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</si>
  <si>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</si>
  <si>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</si>
  <si>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</si>
  <si>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</si>
  <si>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</si>
  <si>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</si>
  <si>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</si>
  <si>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</si>
  <si>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</si>
  <si>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</si>
  <si>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</si>
  <si>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</si>
  <si>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</si>
  <si>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</si>
  <si>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</si>
  <si>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</si>
  <si>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</si>
  <si>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</si>
  <si>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</si>
  <si>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</si>
  <si>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</si>
  <si>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</si>
  <si>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</si>
  <si>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</si>
  <si>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</si>
  <si>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</si>
  <si>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</si>
  <si>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</si>
  <si>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</si>
  <si>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</si>
  <si>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</si>
  <si>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</si>
  <si>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</si>
  <si>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</si>
  <si>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</si>
  <si>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</si>
  <si>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</si>
  <si>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</si>
  <si>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</si>
  <si>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</si>
  <si>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</si>
  <si>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</si>
  <si>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</si>
  <si>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</si>
  <si>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</si>
  <si>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</si>
  <si>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</si>
  <si>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</si>
  <si>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</si>
  <si>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</si>
  <si>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</si>
  <si>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</si>
  <si>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</si>
  <si>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</si>
  <si>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</si>
  <si>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</si>
  <si>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</si>
  <si>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</si>
  <si>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</si>
  <si>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</si>
  <si>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</si>
  <si>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</si>
  <si>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</si>
  <si>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</si>
  <si>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</si>
  <si>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</si>
  <si>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</si>
  <si>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</si>
  <si>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</si>
  <si>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</si>
  <si>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</si>
  <si>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</si>
  <si>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</si>
  <si>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</si>
  <si>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</si>
  <si>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</si>
  <si>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</si>
  <si>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</si>
  <si>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</si>
  <si>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</si>
  <si>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</si>
  <si>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</si>
  <si>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</si>
  <si>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</si>
  <si>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</si>
  <si>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</si>
  <si>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</si>
  <si>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</si>
  <si>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</si>
  <si>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</si>
  <si>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</si>
  <si>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</si>
  <si>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</si>
  <si>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</si>
  <si>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</si>
  <si>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</si>
  <si>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</si>
  <si>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</si>
  <si>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</si>
  <si>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</si>
  <si>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</si>
  <si>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</si>
  <si>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</si>
  <si>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</si>
  <si>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</si>
  <si>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</si>
  <si>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</si>
  <si>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</si>
  <si>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</si>
  <si>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</si>
  <si>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</si>
  <si>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</si>
  <si>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</si>
  <si>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</si>
  <si>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</si>
  <si>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</si>
  <si>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</si>
  <si>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</si>
  <si>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</si>
  <si>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</si>
  <si>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</si>
  <si>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</si>
  <si>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</si>
  <si>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</si>
  <si>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</si>
  <si>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</si>
  <si>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</si>
  <si>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</si>
  <si>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</si>
  <si>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</si>
  <si>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</si>
  <si>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</si>
  <si>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</si>
  <si>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</si>
  <si>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</si>
  <si>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</si>
  <si>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</si>
  <si>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</si>
  <si>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</si>
  <si>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</si>
  <si>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</si>
  <si>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</si>
  <si>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</si>
  <si>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</si>
  <si>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</si>
  <si>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</si>
  <si>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</si>
  <si>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</si>
  <si>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</si>
  <si>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</si>
  <si>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</si>
  <si>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</si>
  <si>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</si>
  <si>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</si>
  <si>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</si>
  <si>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</si>
  <si>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</si>
  <si>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</si>
  <si>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</si>
  <si>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</si>
  <si>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</si>
  <si>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</si>
  <si>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</si>
  <si>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</si>
  <si>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</si>
  <si>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</si>
  <si>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</si>
  <si>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</si>
  <si>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</si>
  <si>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</si>
  <si>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</si>
  <si>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</si>
  <si>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</si>
  <si>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</si>
  <si>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</si>
  <si>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</si>
  <si>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</si>
  <si>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</si>
  <si>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</si>
  <si>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</si>
  <si>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</si>
  <si>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</si>
  <si>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</si>
  <si>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</si>
  <si>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</si>
  <si>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</si>
  <si>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</si>
  <si>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</si>
  <si>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</si>
  <si>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</si>
  <si>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</si>
  <si>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</si>
  <si>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</si>
  <si>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</si>
  <si>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</si>
  <si>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</si>
  <si>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</si>
  <si>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</si>
  <si>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</si>
  <si>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</si>
  <si>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</si>
  <si>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</si>
  <si>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</si>
  <si>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</si>
  <si>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</si>
  <si>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</si>
  <si>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</si>
  <si>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</si>
  <si>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</si>
  <si>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</si>
  <si>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</si>
  <si>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</si>
  <si>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</si>
  <si>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</si>
  <si>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</si>
  <si>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</si>
  <si>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</si>
  <si>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</si>
  <si>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</si>
  <si>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</si>
  <si>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</si>
  <si>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</si>
  <si>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</si>
  <si>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</si>
  <si>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</si>
  <si>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</si>
  <si>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</si>
  <si>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</si>
  <si>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</si>
  <si>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</si>
  <si>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</si>
  <si>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</si>
  <si>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</si>
  <si>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</si>
  <si>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</si>
  <si>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</si>
  <si>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</si>
  <si>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</si>
  <si>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</si>
  <si>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</si>
  <si>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</si>
  <si>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</si>
  <si>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</si>
  <si>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</si>
  <si>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</si>
  <si>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</si>
  <si>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</si>
  <si>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</si>
  <si>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</si>
  <si>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</si>
  <si>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</si>
  <si>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</si>
  <si>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</si>
  <si>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</si>
  <si>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</si>
  <si>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</si>
  <si>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</si>
  <si>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</si>
  <si>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</si>
  <si>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</si>
  <si>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</si>
  <si>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</si>
  <si>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</si>
  <si>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</si>
  <si>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</si>
  <si>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</si>
  <si>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</si>
  <si>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</si>
  <si>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</si>
  <si>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</si>
  <si>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</si>
  <si>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</si>
  <si>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</si>
  <si>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</si>
  <si>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</si>
  <si>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</si>
  <si>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</si>
  <si>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</si>
  <si>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</si>
  <si>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</si>
  <si>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</si>
  <si>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</si>
  <si>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</si>
  <si>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</si>
  <si>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</si>
  <si>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</si>
  <si>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</si>
  <si>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</si>
  <si>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</si>
  <si>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</si>
  <si>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</si>
  <si>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</si>
  <si>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</si>
  <si>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</si>
  <si>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</si>
  <si>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</si>
  <si>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</si>
  <si>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</si>
  <si>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</si>
  <si>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</si>
  <si>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</si>
  <si>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</si>
  <si>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</si>
  <si>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</si>
  <si>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</si>
  <si>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</si>
  <si>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</si>
  <si>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</si>
  <si>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</si>
  <si>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</si>
  <si>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</si>
  <si>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</si>
  <si>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</si>
  <si>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</si>
  <si>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</si>
  <si>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</si>
  <si>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</si>
  <si>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</si>
  <si>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</si>
  <si>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</si>
  <si>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</si>
  <si>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</si>
  <si>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</si>
  <si>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</si>
  <si>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</si>
  <si>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</si>
  <si>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</si>
  <si>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</si>
  <si>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</si>
  <si>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</si>
  <si>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</si>
  <si>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</si>
  <si>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</si>
  <si>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</si>
  <si>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</si>
  <si>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</si>
  <si>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</si>
  <si>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</si>
  <si>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</si>
  <si>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</si>
  <si>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</si>
  <si>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</si>
  <si>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</si>
  <si>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</si>
  <si>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</si>
  <si>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</si>
  <si>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</si>
  <si>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</si>
  <si>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</si>
  <si>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</si>
  <si>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</si>
  <si>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</si>
  <si>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</si>
  <si>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</si>
  <si>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</si>
  <si>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</si>
  <si>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</si>
  <si>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</si>
  <si>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</si>
  <si>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</si>
  <si>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</si>
  <si>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</si>
  <si>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</si>
  <si>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</si>
  <si>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</si>
  <si>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</si>
  <si>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</si>
  <si>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</si>
  <si>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</si>
  <si>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</si>
  <si>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</si>
  <si>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</si>
  <si>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</si>
  <si>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</si>
  <si>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</si>
  <si>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</si>
  <si>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</si>
  <si>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</si>
  <si>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</si>
  <si>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</si>
  <si>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</si>
  <si>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</si>
  <si>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</si>
  <si>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</si>
  <si>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</si>
  <si>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</si>
  <si>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</si>
  <si>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</si>
  <si>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</si>
  <si>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</si>
  <si>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</si>
  <si>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</si>
  <si>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</si>
  <si>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</si>
  <si>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</si>
  <si>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</si>
  <si>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</si>
  <si>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</si>
  <si>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</si>
  <si>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</si>
  <si>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</si>
  <si>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</si>
  <si>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</si>
  <si>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</si>
  <si>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</si>
  <si>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</si>
  <si>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</si>
  <si>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</si>
  <si>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</si>
  <si>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</si>
  <si>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</si>
  <si>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</si>
  <si>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</si>
  <si>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</si>
  <si>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</si>
  <si>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</si>
  <si>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</si>
  <si>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</si>
  <si>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</si>
  <si>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</si>
  <si>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</si>
  <si>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</si>
  <si>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</si>
  <si>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</si>
  <si>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</si>
  <si>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</si>
  <si>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</si>
  <si>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</si>
  <si>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</si>
  <si>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</si>
  <si>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</si>
  <si>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</si>
  <si>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</si>
  <si>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</si>
  <si>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</si>
  <si>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</si>
  <si>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</si>
  <si>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</si>
  <si>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</si>
  <si>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</si>
  <si>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</si>
  <si>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</si>
  <si>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</si>
  <si>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</si>
  <si>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</si>
  <si>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</si>
  <si>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</si>
  <si>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</si>
  <si>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</si>
  <si>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</si>
  <si>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</si>
  <si>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</si>
  <si>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</si>
  <si>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</si>
  <si>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</si>
  <si>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</si>
  <si>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</si>
  <si>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</si>
  <si>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</si>
  <si>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</si>
  <si>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</si>
  <si>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</si>
  <si>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</si>
  <si>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</si>
  <si>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</si>
  <si>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</si>
  <si>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</si>
  <si>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</si>
  <si>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</si>
  <si>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</si>
  <si>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</si>
  <si>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</si>
  <si>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</si>
  <si>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</si>
  <si>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</si>
  <si>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</si>
  <si>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</si>
  <si>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</si>
  <si>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</si>
  <si>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</si>
  <si>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</si>
  <si>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</si>
  <si>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</si>
  <si>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</si>
  <si>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</si>
  <si>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</si>
  <si>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</si>
  <si>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</si>
  <si>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</si>
  <si>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</si>
  <si>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</si>
  <si>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</si>
  <si>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</si>
  <si>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</si>
  <si>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</si>
  <si>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</si>
  <si>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</si>
  <si>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</si>
  <si>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</si>
  <si>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</si>
  <si>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</si>
  <si>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</si>
  <si>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</si>
  <si>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</si>
  <si>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</si>
  <si>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</si>
  <si>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</si>
  <si>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</si>
  <si>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</si>
  <si>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</si>
  <si>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</si>
  <si>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</si>
  <si>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</si>
  <si>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</si>
  <si>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</si>
  <si>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</si>
  <si>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</si>
  <si>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</si>
  <si>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</si>
  <si>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</si>
  <si>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</si>
  <si>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</si>
  <si>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</si>
  <si>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</si>
  <si>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</si>
  <si>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</si>
  <si>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</si>
  <si>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</si>
  <si>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</si>
  <si>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</si>
  <si>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</si>
  <si>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</si>
  <si>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</si>
  <si>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</si>
  <si>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</si>
  <si>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</si>
  <si>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</si>
  <si>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</si>
  <si>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</si>
  <si>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</si>
  <si>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</si>
  <si>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</si>
  <si>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</si>
  <si>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</si>
  <si>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</si>
  <si>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</si>
  <si>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</si>
  <si>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</si>
  <si>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</si>
  <si>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</si>
  <si>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</si>
  <si>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</si>
  <si>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</si>
  <si>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</si>
  <si>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</si>
  <si>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</si>
  <si>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</si>
  <si>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</si>
  <si>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</si>
  <si>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</si>
  <si>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</si>
  <si>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</si>
  <si>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</si>
  <si>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</si>
  <si>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</si>
  <si>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</si>
  <si>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</si>
  <si>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</si>
  <si>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</si>
  <si>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</si>
  <si>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</si>
  <si>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</si>
  <si>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</si>
  <si>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</si>
  <si>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</si>
  <si>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</si>
  <si>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</si>
  <si>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</si>
  <si>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</si>
  <si>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</si>
  <si>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</si>
  <si>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</si>
  <si>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</si>
  <si>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</si>
  <si>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</si>
  <si>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</si>
  <si>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</si>
  <si>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</si>
  <si>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</si>
  <si>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</si>
  <si>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</si>
  <si>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</si>
  <si>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</si>
  <si>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</si>
  <si>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</si>
  <si>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</si>
  <si>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</si>
  <si>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</si>
  <si>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</si>
  <si>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</si>
  <si>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</si>
  <si>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</si>
  <si>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</si>
  <si>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</si>
  <si>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</si>
  <si>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</si>
  <si>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</si>
  <si>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</si>
  <si>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</si>
  <si>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</si>
  <si>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</si>
  <si>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</si>
  <si>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</si>
  <si>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</si>
  <si>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</si>
  <si>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</si>
  <si>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</si>
  <si>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</si>
  <si>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</si>
  <si>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</si>
  <si>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</si>
  <si>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</si>
  <si>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</si>
  <si>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</si>
  <si>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</si>
  <si>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</si>
  <si>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</si>
  <si>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</si>
  <si>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</si>
  <si>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</si>
  <si>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</si>
  <si>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</si>
  <si>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</si>
  <si>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</si>
  <si>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</si>
  <si>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</si>
  <si>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</si>
  <si>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</si>
  <si>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</si>
  <si>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</si>
  <si>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</si>
  <si>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</si>
  <si>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</si>
  <si>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</si>
  <si>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</si>
  <si>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</si>
  <si>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</si>
  <si>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</si>
  <si>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</si>
  <si>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</si>
  <si>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</si>
  <si>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</si>
  <si>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</si>
  <si>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</si>
  <si>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</si>
  <si>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</si>
  <si>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</si>
  <si>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</si>
  <si>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</si>
  <si>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</si>
  <si>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</si>
  <si>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</si>
  <si>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</si>
  <si>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</si>
  <si>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</si>
  <si>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</si>
  <si>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</si>
  <si>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</si>
  <si>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</si>
  <si>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</si>
  <si>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</si>
  <si>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</si>
  <si>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</si>
  <si>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</si>
  <si>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</si>
  <si>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</si>
  <si>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</si>
  <si>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</si>
  <si>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</si>
  <si>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</si>
  <si>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</si>
  <si>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</si>
  <si>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</si>
  <si>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</si>
  <si>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</si>
  <si>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</si>
  <si>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</si>
  <si>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</si>
  <si>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</si>
  <si>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</si>
  <si>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</si>
  <si>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</si>
  <si>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</si>
  <si>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</si>
  <si>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</si>
  <si>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</si>
  <si>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</si>
  <si>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</si>
  <si>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</si>
  <si>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</si>
  <si>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</si>
  <si>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</si>
  <si>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</si>
  <si>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</si>
  <si>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</si>
  <si>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</si>
  <si>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</si>
  <si>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</si>
  <si>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</si>
  <si>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</si>
  <si>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</si>
  <si>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</si>
  <si>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</si>
  <si>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</si>
  <si>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</si>
  <si>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</si>
  <si>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</si>
  <si>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</si>
  <si>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</si>
  <si>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</si>
  <si>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</si>
  <si>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</si>
  <si>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</si>
  <si>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</si>
  <si>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</si>
  <si>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</si>
  <si>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</si>
  <si>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</si>
  <si>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</si>
  <si>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</si>
  <si>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</si>
  <si>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</si>
  <si>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</si>
  <si>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</si>
  <si>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</si>
  <si>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</si>
  <si>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</si>
  <si>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</si>
  <si>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</si>
  <si>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</si>
  <si>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</si>
  <si>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</si>
  <si>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</si>
  <si>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</si>
  <si>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</si>
  <si>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</si>
  <si>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</si>
  <si>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</si>
  <si>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</si>
  <si>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</si>
  <si>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</si>
  <si>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</si>
  <si>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</si>
  <si>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</si>
  <si>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</si>
  <si>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</si>
  <si>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</si>
  <si>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</si>
  <si>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</si>
  <si>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</si>
  <si>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</si>
  <si>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</si>
  <si>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</si>
  <si>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</si>
  <si>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</si>
  <si>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</si>
  <si>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</si>
  <si>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</si>
  <si>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</si>
  <si>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</si>
  <si>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</si>
  <si>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</si>
  <si>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</si>
  <si>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</si>
  <si>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</si>
  <si>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</si>
  <si>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</si>
  <si>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</si>
  <si>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</si>
  <si>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</si>
  <si>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</si>
  <si>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</si>
  <si>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</si>
  <si>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</si>
  <si>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</si>
  <si>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</si>
  <si>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</si>
  <si>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</si>
  <si>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</si>
  <si>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</si>
  <si>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</si>
  <si>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</si>
  <si>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</si>
  <si>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</si>
  <si>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</si>
  <si>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</si>
  <si>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</si>
  <si>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</si>
  <si>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</si>
  <si>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</si>
  <si>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</si>
  <si>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</si>
  <si>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</si>
  <si>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</si>
  <si>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</si>
  <si>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</si>
  <si>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</si>
  <si>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</si>
  <si>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</si>
  <si>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</si>
  <si>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</si>
  <si>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</si>
  <si>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</si>
  <si>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</si>
  <si>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</si>
  <si>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</si>
  <si>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</si>
  <si>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</si>
  <si>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</si>
  <si>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</si>
  <si>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</si>
  <si>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</si>
  <si>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</si>
  <si>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</si>
  <si>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</si>
  <si>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</si>
  <si>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</si>
  <si>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</si>
  <si>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</si>
  <si>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</si>
  <si>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</si>
  <si>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</si>
  <si>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</si>
  <si>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</si>
  <si>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</si>
  <si>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</si>
  <si>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</si>
  <si>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</si>
  <si>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</si>
  <si>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</si>
  <si>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</si>
  <si>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</si>
  <si>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</si>
  <si>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</si>
  <si>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</si>
  <si>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</si>
  <si>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</si>
  <si>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</si>
  <si>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</si>
  <si>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</si>
  <si>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</si>
  <si>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</si>
  <si>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</si>
  <si>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</si>
  <si>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</si>
  <si>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</si>
  <si>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</si>
  <si>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</si>
  <si>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</si>
  <si>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</si>
  <si>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</si>
  <si>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</si>
  <si>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</si>
  <si>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</si>
  <si>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</si>
  <si>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</si>
  <si>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</si>
  <si>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</si>
  <si>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</si>
  <si>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</si>
  <si>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</si>
  <si>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</si>
  <si>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</si>
  <si>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</si>
  <si>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</si>
  <si>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</si>
  <si>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</si>
  <si>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</si>
  <si>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</si>
  <si>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</si>
  <si>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</si>
  <si>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</si>
  <si>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</si>
  <si>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</si>
  <si>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</si>
  <si>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</si>
  <si>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</si>
  <si>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</si>
  <si>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</si>
  <si>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</si>
  <si>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</si>
  <si>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</si>
  <si>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</si>
  <si>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</si>
  <si>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</si>
  <si>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</si>
  <si>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</si>
  <si>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</si>
  <si>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</si>
  <si>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</si>
  <si>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</si>
  <si>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</si>
  <si>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</si>
  <si>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</si>
  <si>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</si>
  <si>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</si>
  <si>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</si>
  <si>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</si>
  <si>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</si>
  <si>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</si>
  <si>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</si>
  <si>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</si>
  <si>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</si>
  <si>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</si>
  <si>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</si>
  <si>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</si>
  <si>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</si>
  <si>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</si>
  <si>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</si>
  <si>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</si>
  <si>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</si>
  <si>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</si>
  <si>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</si>
  <si>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</si>
  <si>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</si>
  <si>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</si>
  <si>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</si>
  <si>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</si>
  <si>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</si>
  <si>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</si>
  <si>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</si>
  <si>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</si>
  <si>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</si>
  <si>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</si>
  <si>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</si>
  <si>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</si>
  <si>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</si>
  <si>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</si>
  <si>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</si>
  <si>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</si>
  <si>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</si>
  <si>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</si>
  <si>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</si>
  <si>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</si>
  <si>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</si>
  <si>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</si>
  <si>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</si>
  <si>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</si>
  <si>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</si>
  <si>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</si>
  <si>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</si>
  <si>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</si>
  <si>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</si>
  <si>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</si>
  <si>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</si>
  <si>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</si>
  <si>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</si>
  <si>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</si>
  <si>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</si>
  <si>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</si>
  <si>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</si>
  <si>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</si>
  <si>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</si>
  <si>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</si>
  <si>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</si>
  <si>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</si>
  <si>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</si>
  <si>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</si>
  <si>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</si>
  <si>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</si>
  <si>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</si>
  <si>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</si>
  <si>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</si>
  <si>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</si>
  <si>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</si>
  <si>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</si>
  <si>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</si>
  <si>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</si>
  <si>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</si>
  <si>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</si>
  <si>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</si>
  <si>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</si>
  <si>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</si>
  <si>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</si>
  <si>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</si>
  <si>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</si>
  <si>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</si>
  <si>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</si>
  <si>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</si>
  <si>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</si>
  <si>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</si>
  <si>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</si>
  <si>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</si>
  <si>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</si>
  <si>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</si>
  <si>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</si>
  <si>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</si>
  <si>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</si>
  <si>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</si>
  <si>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</si>
  <si>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</si>
  <si>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</si>
  <si>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</si>
  <si>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</si>
  <si>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</si>
  <si>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</si>
  <si>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</si>
  <si>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</si>
  <si>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</si>
  <si>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</si>
  <si>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</si>
  <si>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</si>
  <si>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</si>
  <si>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</si>
  <si>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</si>
  <si>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</si>
  <si>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</si>
  <si>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</si>
  <si>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</si>
  <si>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</si>
  <si>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</si>
  <si>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</si>
  <si>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</si>
  <si>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</si>
  <si>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</si>
  <si>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</si>
  <si>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</si>
  <si>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</si>
  <si>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</si>
  <si>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</si>
  <si>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</si>
  <si>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</si>
  <si>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</si>
  <si>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</si>
  <si>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</si>
  <si>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</si>
  <si>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</si>
  <si>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</si>
  <si>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</si>
  <si>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</si>
  <si>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</si>
  <si>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</si>
  <si>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</si>
  <si>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</si>
  <si>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</si>
  <si>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</si>
  <si>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</si>
  <si>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</si>
  <si>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</si>
  <si>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</si>
  <si>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</si>
  <si>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</si>
  <si>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</si>
  <si>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</si>
  <si>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</si>
  <si>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</si>
  <si>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</si>
  <si>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</si>
  <si>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</si>
  <si>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</si>
  <si>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</si>
  <si>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</si>
  <si>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</si>
  <si>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</si>
  <si>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</si>
  <si>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</si>
  <si>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</si>
  <si>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</si>
  <si>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</si>
  <si>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</si>
  <si>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</si>
  <si>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</si>
  <si>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</si>
  <si>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</si>
  <si>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</si>
  <si>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</si>
  <si>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</si>
  <si>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</si>
  <si>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</si>
  <si>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</si>
  <si>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</si>
  <si>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</si>
  <si>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</si>
  <si>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</si>
  <si>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</si>
  <si>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</si>
  <si>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</si>
  <si>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</si>
  <si>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</si>
  <si>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</si>
  <si>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</si>
  <si>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</si>
  <si>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</si>
  <si>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</si>
  <si>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</si>
  <si>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</si>
  <si>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</si>
  <si>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</si>
  <si>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</si>
  <si>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</si>
  <si>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</si>
  <si>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</si>
  <si>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</si>
  <si>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</si>
  <si>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</si>
  <si>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</si>
  <si>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</si>
  <si>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</si>
  <si>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</si>
  <si>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</si>
  <si>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</si>
  <si>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</si>
  <si>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</si>
  <si>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</si>
  <si>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</si>
  <si>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</si>
  <si>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</si>
  <si>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</si>
  <si>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</si>
  <si>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</si>
  <si>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</si>
  <si>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</si>
  <si>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</si>
  <si>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</si>
  <si>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</si>
  <si>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</si>
  <si>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</si>
  <si>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</si>
  <si>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</si>
  <si>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</si>
  <si>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</si>
  <si>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</si>
  <si>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</si>
  <si>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</si>
  <si>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</si>
  <si>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</si>
  <si>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</si>
  <si>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</si>
  <si>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</si>
  <si>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</si>
  <si>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</si>
  <si>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</si>
  <si>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</si>
  <si>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</si>
  <si>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</si>
  <si>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</si>
  <si>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</si>
  <si>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</si>
  <si>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</si>
  <si>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</si>
  <si>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</si>
  <si>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</si>
  <si>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</si>
  <si>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</si>
  <si>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</si>
  <si>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</si>
  <si>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</si>
  <si>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</si>
  <si>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</si>
  <si>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</si>
  <si>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</si>
  <si>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</si>
  <si>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</si>
  <si>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</si>
  <si>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</si>
  <si>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</si>
  <si>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</si>
  <si>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</si>
  <si>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</si>
  <si>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</si>
  <si>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</si>
  <si>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</si>
  <si>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</si>
  <si>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</si>
  <si>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</si>
  <si>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</si>
  <si>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</si>
  <si>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</si>
  <si>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</si>
  <si>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</si>
  <si>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</si>
  <si>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</si>
  <si>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</si>
  <si>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</si>
  <si>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</si>
  <si>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</si>
  <si>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</si>
  <si>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</si>
  <si>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</si>
  <si>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</si>
  <si>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</si>
  <si>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</si>
  <si>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</si>
  <si>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</si>
  <si>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</si>
  <si>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</si>
  <si>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</si>
  <si>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</si>
  <si>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</si>
  <si>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</si>
  <si>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</si>
  <si>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</si>
  <si>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</si>
  <si>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</si>
  <si>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</si>
  <si>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</si>
  <si>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</si>
  <si>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</si>
  <si>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</si>
  <si>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</si>
  <si>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</si>
  <si>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</si>
  <si>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</si>
  <si>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</si>
  <si>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</si>
  <si>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</si>
  <si>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</si>
  <si>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</si>
  <si>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</si>
  <si>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</si>
  <si>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</si>
  <si>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</si>
  <si>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</si>
  <si>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</si>
  <si>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</si>
  <si>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</si>
  <si>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</si>
  <si>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</si>
  <si>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</si>
  <si>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</si>
  <si>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</si>
  <si>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</si>
  <si>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</si>
  <si>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</si>
  <si>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</si>
  <si>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</si>
  <si>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</si>
  <si>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</si>
  <si>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</si>
  <si>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</si>
  <si>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</si>
  <si>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</si>
  <si>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</si>
  <si>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</si>
  <si>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</si>
  <si>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</si>
  <si>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</si>
  <si>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</si>
  <si>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</si>
  <si>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</si>
  <si>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</si>
  <si>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</si>
  <si>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</si>
  <si>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</si>
  <si>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</si>
  <si>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</si>
  <si>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</si>
  <si>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</si>
  <si>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</si>
  <si>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</si>
  <si>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</si>
  <si>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</si>
  <si>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</si>
  <si>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</si>
  <si>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</si>
  <si>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</si>
  <si>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</si>
  <si>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</si>
  <si>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</si>
  <si>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</si>
  <si>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</si>
  <si>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</si>
  <si>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</si>
  <si>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</si>
  <si>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</si>
  <si>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</si>
  <si>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</si>
  <si>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</si>
  <si>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</si>
  <si>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</si>
  <si>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</si>
  <si>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</si>
  <si>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</si>
  <si>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</si>
  <si>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</si>
  <si>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</si>
  <si>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</si>
  <si>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</si>
  <si>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</si>
  <si>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</si>
  <si>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</si>
  <si>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</si>
  <si>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</si>
  <si>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</si>
  <si>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</si>
  <si>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</si>
  <si>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</si>
  <si>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</si>
  <si>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</si>
  <si>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</si>
  <si>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</si>
  <si>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</si>
  <si>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</si>
  <si>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</si>
  <si>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</si>
  <si>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</si>
  <si>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</si>
  <si>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</si>
  <si>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</si>
  <si>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</si>
  <si>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</si>
  <si>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</si>
  <si>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</si>
  <si>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</si>
  <si>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</si>
  <si>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</si>
  <si>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</si>
  <si>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</si>
  <si>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</si>
  <si>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</si>
  <si>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</si>
  <si>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</si>
  <si>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</si>
  <si>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</si>
  <si>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</si>
  <si>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</si>
  <si>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</si>
  <si>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</si>
  <si>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</si>
  <si>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</si>
  <si>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</si>
  <si>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</si>
  <si>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</si>
  <si>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</si>
  <si>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</si>
  <si>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</si>
  <si>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</si>
  <si>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</si>
  <si>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</si>
  <si>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</si>
  <si>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</si>
  <si>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</si>
  <si>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</si>
  <si>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</si>
  <si>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</si>
  <si>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</si>
  <si>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</si>
  <si>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</si>
  <si>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</si>
  <si>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</si>
  <si>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</si>
  <si>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</si>
  <si>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</si>
  <si>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</si>
  <si>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</si>
  <si>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</si>
  <si>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</si>
  <si>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</si>
  <si>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</si>
  <si>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</si>
  <si>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</si>
  <si>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</si>
  <si>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</si>
  <si>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</si>
  <si>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</si>
  <si>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</si>
  <si>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</si>
  <si>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</si>
  <si>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</si>
  <si>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</si>
  <si>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</si>
  <si>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</si>
  <si>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</si>
  <si>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</si>
  <si>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</si>
  <si>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</si>
  <si>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</si>
  <si>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</si>
  <si>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</si>
  <si>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</si>
  <si>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</si>
  <si>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</si>
  <si>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</si>
  <si>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</si>
  <si>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</si>
  <si>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</si>
  <si>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</si>
  <si>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</si>
  <si>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</si>
  <si>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</si>
  <si>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</si>
  <si>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</si>
  <si>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</si>
  <si>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</si>
  <si>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</si>
  <si>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</si>
  <si>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</si>
  <si>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</si>
  <si>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</si>
  <si>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</si>
  <si>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</si>
  <si>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</si>
  <si>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</si>
  <si>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</si>
  <si>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</si>
  <si>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</si>
  <si>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</si>
  <si>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</si>
  <si>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</si>
  <si>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</si>
  <si>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</si>
  <si>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</si>
  <si>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</si>
  <si>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</si>
  <si>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</si>
  <si>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</si>
  <si>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</si>
  <si>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</si>
  <si>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</si>
  <si>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</si>
  <si>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</si>
  <si>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</si>
  <si>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</si>
  <si>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</si>
  <si>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</si>
  <si>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</si>
  <si>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</si>
  <si>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</si>
  <si>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</si>
  <si>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</si>
  <si>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</si>
  <si>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</si>
  <si>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</si>
  <si>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</si>
  <si>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</si>
  <si>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</si>
  <si>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</si>
  <si>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</si>
  <si>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</si>
  <si>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</si>
  <si>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</si>
  <si>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</si>
  <si>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</si>
  <si>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</si>
  <si>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</si>
  <si>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</si>
  <si>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</si>
  <si>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</si>
  <si>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</si>
  <si>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</si>
  <si>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</si>
  <si>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</si>
  <si>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</si>
  <si>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</si>
  <si>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</si>
  <si>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</si>
  <si>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</si>
  <si>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</si>
  <si>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</si>
  <si>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</si>
  <si>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</si>
  <si>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</si>
  <si>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</si>
  <si>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</si>
  <si>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</si>
  <si>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</si>
  <si>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</si>
  <si>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</si>
  <si>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</si>
  <si>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</si>
  <si>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</si>
  <si>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</si>
  <si>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</si>
  <si>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</si>
  <si>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</si>
  <si>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</si>
  <si>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</si>
  <si>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</si>
  <si>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</si>
  <si>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</si>
  <si>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</si>
  <si>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</si>
  <si>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</si>
  <si>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</si>
  <si>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</si>
  <si>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</si>
  <si>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</si>
  <si>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</si>
  <si>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</si>
  <si>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</si>
  <si>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</si>
  <si>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</si>
  <si>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</si>
  <si>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</si>
  <si>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</si>
  <si>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</si>
  <si>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</si>
  <si>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</si>
  <si>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</si>
  <si>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</si>
  <si>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</si>
  <si>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</si>
  <si>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</si>
  <si>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</si>
  <si>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</si>
  <si>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</si>
  <si>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</si>
  <si>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</si>
  <si>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</si>
  <si>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</si>
  <si>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</si>
  <si>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</si>
  <si>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</si>
  <si>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</si>
  <si>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</si>
  <si>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</si>
  <si>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</si>
  <si>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</si>
  <si>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</si>
  <si>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</si>
  <si>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</si>
  <si>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</si>
  <si>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</si>
  <si>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</si>
  <si>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</si>
  <si>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</si>
  <si>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</si>
  <si>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</si>
  <si>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</si>
  <si>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</si>
  <si>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</si>
  <si>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</si>
  <si>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</si>
  <si>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</si>
  <si>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</si>
  <si>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</si>
  <si>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</si>
  <si>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</si>
  <si>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</si>
  <si>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</si>
  <si>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</si>
  <si>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</si>
  <si>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</si>
  <si>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</si>
  <si>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</si>
  <si>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</si>
  <si>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</si>
  <si>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</si>
  <si>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</si>
  <si>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</si>
  <si>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</si>
  <si>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</si>
  <si>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</si>
  <si>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</si>
  <si>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</si>
  <si>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</si>
  <si>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</si>
  <si>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</si>
  <si>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</si>
  <si>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</si>
  <si>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</si>
  <si>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</si>
  <si>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</si>
  <si>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</si>
  <si>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</si>
  <si>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</si>
  <si>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</si>
  <si>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</si>
  <si>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</si>
  <si>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</si>
  <si>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</si>
  <si>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</si>
  <si>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</si>
  <si>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</si>
  <si>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</si>
  <si>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</si>
  <si>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</si>
  <si>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</si>
  <si>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</si>
  <si>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</si>
  <si>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</si>
  <si>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</si>
  <si>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</si>
  <si>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</si>
  <si>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</si>
  <si>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</si>
  <si>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</si>
  <si>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</si>
  <si>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</si>
  <si>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</si>
  <si>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</si>
  <si>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</si>
  <si>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</si>
  <si>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</si>
  <si>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</si>
  <si>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</si>
  <si>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</si>
  <si>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</si>
  <si>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</si>
  <si>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</si>
  <si>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</si>
  <si>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</si>
  <si>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</si>
  <si>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</si>
  <si>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</si>
  <si>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</si>
  <si>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</si>
  <si>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</si>
  <si>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</si>
  <si>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</si>
  <si>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</si>
  <si>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</si>
  <si>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</si>
  <si>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</si>
  <si>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</si>
  <si>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</si>
  <si>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</si>
  <si>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</si>
  <si>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</si>
  <si>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</si>
  <si>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</si>
  <si>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</si>
  <si>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</si>
  <si>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</si>
  <si>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</si>
  <si>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</si>
  <si>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</si>
  <si>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</si>
  <si>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</si>
  <si>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</si>
  <si>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</si>
  <si>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</si>
  <si>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</si>
  <si>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</si>
  <si>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</si>
  <si>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</si>
  <si>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</si>
  <si>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</si>
  <si>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</si>
  <si>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</si>
  <si>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</si>
  <si>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</si>
  <si>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</si>
  <si>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</si>
  <si>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</si>
  <si>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</si>
  <si>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</si>
  <si>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</si>
  <si>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</si>
  <si>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</si>
  <si>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</si>
  <si>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</si>
  <si>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</si>
  <si>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</si>
  <si>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</si>
  <si>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</si>
  <si>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</si>
  <si>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</si>
  <si>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</si>
  <si>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</si>
  <si>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</si>
  <si>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</si>
  <si>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</si>
  <si>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</si>
  <si>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</si>
  <si>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</si>
  <si>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</si>
  <si>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</si>
  <si>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</si>
  <si>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</si>
  <si>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</si>
  <si>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</si>
  <si>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</si>
  <si>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</si>
  <si>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</si>
  <si>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</si>
  <si>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</si>
  <si>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</si>
  <si>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</si>
  <si>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</si>
  <si>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</si>
  <si>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</si>
  <si>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</si>
  <si>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</si>
  <si>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</si>
  <si>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</si>
  <si>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</si>
  <si>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</si>
  <si>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</si>
  <si>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</si>
  <si>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</si>
  <si>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</si>
  <si>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</si>
  <si>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</si>
  <si>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</si>
  <si>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</si>
  <si>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</si>
  <si>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</si>
  <si>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</si>
  <si>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</si>
  <si>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</si>
  <si>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</si>
  <si>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</si>
  <si>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</si>
  <si>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</si>
  <si>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</si>
  <si>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</si>
  <si>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</si>
  <si>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</si>
  <si>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</si>
  <si>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</si>
  <si>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</si>
  <si>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</si>
  <si>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</si>
  <si>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</si>
  <si>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</si>
  <si>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</si>
  <si>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</si>
  <si>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</si>
  <si>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</si>
  <si>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</si>
  <si>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</si>
  <si>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</si>
  <si>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</si>
  <si>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</si>
  <si>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</si>
  <si>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</si>
  <si>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</si>
  <si>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</si>
  <si>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</si>
  <si>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</si>
  <si>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</si>
  <si>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</si>
  <si>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</si>
  <si>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</si>
  <si>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</si>
  <si>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</si>
  <si>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</si>
  <si>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</si>
  <si>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</si>
  <si>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</si>
  <si>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</si>
  <si>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</si>
  <si>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</si>
  <si>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</si>
  <si>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</si>
  <si>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</si>
  <si>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</si>
  <si>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</si>
  <si>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</si>
  <si>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</si>
  <si>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</si>
  <si>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</si>
  <si>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</si>
  <si>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</si>
  <si>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</si>
  <si>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</si>
  <si>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</si>
  <si>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</si>
  <si>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</si>
  <si>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</si>
  <si>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</si>
  <si>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</si>
  <si>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</si>
  <si>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</si>
  <si>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</si>
  <si>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</si>
  <si>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</si>
  <si>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</si>
  <si>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</si>
  <si>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</si>
  <si>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</si>
  <si>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</si>
  <si>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</si>
  <si>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</si>
  <si>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</si>
  <si>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</si>
  <si>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</si>
  <si>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</si>
  <si>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</si>
  <si>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</si>
  <si>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</si>
  <si>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</si>
  <si>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</si>
  <si>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</si>
  <si>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</si>
  <si>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</si>
  <si>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</si>
  <si>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</si>
  <si>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</si>
  <si>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</si>
  <si>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</si>
  <si>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</si>
  <si>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</si>
  <si>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</si>
  <si>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</si>
  <si>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</si>
  <si>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</si>
  <si>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</si>
  <si>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</si>
  <si>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</si>
  <si>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</si>
  <si>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</si>
  <si>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</si>
  <si>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</si>
  <si>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</si>
  <si>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</si>
  <si>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</si>
  <si>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</si>
  <si>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</si>
  <si>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</si>
  <si>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</si>
  <si>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</si>
  <si>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</si>
  <si>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</si>
  <si>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</si>
  <si>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</si>
  <si>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</si>
  <si>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</si>
  <si>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</si>
  <si>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</si>
  <si>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</si>
  <si>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</si>
  <si>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</si>
  <si>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</si>
  <si>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</si>
  <si>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</si>
  <si>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</si>
  <si>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</si>
  <si>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</si>
  <si>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</si>
  <si>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</si>
  <si>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</si>
  <si>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</si>
  <si>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</si>
  <si>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</si>
  <si>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</si>
  <si>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</si>
  <si>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</si>
  <si>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</si>
  <si>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</si>
  <si>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</si>
  <si>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</si>
  <si>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</si>
  <si>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</si>
  <si>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</si>
  <si>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</si>
  <si>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</si>
  <si>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</si>
  <si>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</si>
  <si>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</si>
  <si>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</si>
  <si>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</si>
  <si>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</si>
  <si>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</si>
  <si>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</si>
  <si>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</si>
  <si>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</si>
  <si>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</si>
  <si>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</si>
  <si>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</si>
  <si>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</si>
  <si>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</si>
  <si>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</si>
  <si>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</si>
  <si>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</si>
  <si>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</si>
  <si>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</si>
  <si>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</si>
  <si>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</si>
  <si>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</si>
  <si>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</si>
  <si>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</si>
  <si>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</si>
  <si>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</si>
  <si>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</si>
  <si>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</si>
  <si>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</si>
  <si>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</si>
  <si>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</si>
  <si>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</si>
  <si>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</si>
  <si>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</si>
  <si>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</si>
  <si>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</si>
  <si>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</si>
  <si>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</si>
  <si>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</si>
  <si>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</si>
  <si>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</si>
  <si>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</si>
  <si>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</si>
  <si>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</si>
  <si>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</si>
  <si>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</si>
  <si>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</si>
  <si>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</si>
  <si>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</si>
  <si>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</si>
  <si>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</si>
  <si>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</si>
  <si>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</si>
  <si>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</si>
  <si>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</si>
  <si>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</si>
  <si>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</si>
  <si>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</si>
  <si>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</si>
  <si>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</si>
  <si>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</si>
  <si>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</si>
  <si>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</si>
  <si>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</si>
  <si>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</si>
  <si>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</si>
  <si>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</si>
  <si>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</si>
  <si>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</si>
  <si>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</si>
  <si>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</si>
  <si>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</si>
  <si>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</si>
  <si>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</si>
  <si>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</si>
  <si>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</si>
  <si>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</si>
  <si>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</si>
  <si>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</si>
  <si>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</si>
  <si>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</si>
  <si>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</si>
  <si>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</si>
  <si>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</si>
  <si>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</si>
  <si>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</si>
  <si>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</si>
  <si>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</si>
  <si>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</si>
  <si>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</si>
  <si>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</si>
  <si>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</si>
  <si>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</si>
  <si>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</si>
  <si>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</si>
  <si>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</si>
  <si>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</si>
  <si>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</si>
  <si>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</si>
  <si>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</si>
  <si>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</si>
  <si>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</si>
  <si>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</si>
  <si>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</si>
  <si>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</si>
  <si>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</si>
  <si>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</si>
  <si>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</si>
  <si>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</si>
  <si>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</si>
  <si>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</si>
  <si>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</si>
  <si>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</si>
  <si>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</si>
  <si>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</si>
  <si>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</si>
  <si>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</si>
  <si>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</si>
  <si>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</si>
  <si>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</si>
  <si>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</si>
  <si>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</si>
  <si>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</si>
  <si>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</si>
  <si>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</si>
  <si>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</si>
  <si>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</si>
  <si>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</si>
  <si>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</si>
  <si>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</si>
  <si>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</si>
  <si>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</si>
  <si>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</si>
  <si>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</si>
  <si>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</si>
  <si>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</si>
  <si>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</si>
  <si>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</si>
  <si>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</si>
  <si>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</si>
  <si>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</si>
  <si>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</si>
  <si>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</si>
  <si>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</si>
  <si>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</si>
  <si>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</si>
  <si>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</si>
  <si>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</si>
  <si>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</si>
  <si>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</si>
  <si>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</si>
  <si>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</si>
  <si>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</si>
  <si>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</si>
  <si>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</si>
  <si>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</si>
  <si>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</si>
  <si>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</si>
  <si>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</si>
  <si>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</si>
  <si>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</si>
  <si>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</si>
  <si>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</si>
  <si>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</si>
  <si>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</si>
  <si>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</si>
  <si>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</si>
  <si>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</si>
  <si>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</si>
  <si>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</si>
  <si>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</si>
  <si>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</si>
  <si>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</si>
  <si>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</si>
  <si>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</si>
  <si>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</si>
  <si>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</si>
  <si>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</si>
  <si>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</si>
  <si>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</si>
  <si>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</si>
  <si>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</si>
  <si>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</si>
  <si>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</si>
  <si>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</si>
  <si>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</si>
  <si>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</si>
  <si>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</si>
  <si>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</si>
  <si>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</si>
  <si>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</si>
  <si>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</si>
  <si>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</si>
  <si>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</si>
  <si>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</si>
  <si>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</si>
  <si>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</si>
  <si>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</si>
  <si>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</si>
  <si>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</si>
  <si>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</si>
  <si>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</si>
  <si>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</si>
  <si>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</si>
  <si>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</si>
  <si>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</si>
  <si>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</si>
  <si>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</si>
  <si>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</si>
  <si>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</si>
  <si>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</si>
  <si>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</si>
  <si>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</si>
  <si>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</si>
  <si>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</si>
  <si>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</si>
  <si>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</si>
  <si>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</si>
  <si>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</si>
  <si>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</si>
  <si>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</si>
  <si>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</si>
  <si>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</si>
  <si>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</si>
  <si>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</si>
  <si>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</si>
  <si>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</si>
  <si>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</si>
  <si>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</si>
  <si>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</si>
  <si>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</si>
  <si>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</si>
  <si>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</si>
  <si>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</si>
  <si>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</si>
  <si>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</si>
  <si>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</si>
  <si>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</si>
  <si>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</si>
  <si>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</si>
  <si>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</si>
  <si>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</si>
  <si>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</si>
  <si>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</si>
  <si>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</si>
  <si>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</si>
  <si>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</si>
  <si>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</si>
  <si>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</si>
  <si>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</si>
  <si>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</si>
  <si>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</si>
  <si>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</si>
  <si>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</si>
  <si>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</si>
  <si>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</si>
  <si>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</si>
  <si>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</si>
  <si>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</si>
  <si>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</si>
  <si>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</si>
  <si>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</si>
  <si>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</si>
  <si>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</si>
  <si>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</si>
  <si>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</si>
  <si>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</si>
  <si>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</si>
  <si>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</si>
  <si>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</si>
  <si>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</si>
  <si>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</si>
  <si>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</si>
  <si>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</si>
  <si>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</si>
  <si>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</si>
  <si>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</si>
  <si>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</si>
  <si>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</si>
  <si>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</si>
  <si>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</si>
  <si>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</si>
  <si>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</si>
  <si>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</si>
  <si>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</si>
  <si>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</si>
  <si>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</si>
  <si>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</si>
  <si>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</si>
  <si>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</si>
  <si>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</si>
  <si>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</si>
  <si>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</si>
  <si>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</si>
  <si>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</si>
  <si>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</si>
  <si>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</si>
  <si>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</si>
  <si>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</si>
  <si>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</si>
  <si>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</si>
  <si>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</si>
  <si>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</si>
  <si>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</si>
  <si>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</si>
  <si>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</si>
  <si>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</si>
  <si>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</si>
  <si>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</si>
  <si>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</si>
  <si>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</si>
  <si>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</si>
  <si>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</si>
  <si>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</si>
  <si>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</si>
  <si>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</si>
  <si>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</si>
  <si>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</si>
  <si>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</si>
  <si>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</si>
  <si>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</si>
  <si>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</si>
  <si>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</si>
  <si>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</si>
  <si>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</si>
  <si>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</si>
  <si>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</si>
  <si>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</si>
  <si>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</si>
  <si>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</si>
  <si>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</si>
  <si>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</si>
  <si>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</si>
  <si>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</si>
  <si>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</si>
  <si>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</si>
  <si>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</si>
  <si>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</si>
  <si>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</si>
  <si>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</si>
  <si>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</si>
  <si>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</si>
  <si>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</si>
  <si>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</si>
  <si>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</si>
  <si>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</si>
  <si>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</si>
  <si>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</si>
  <si>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</si>
  <si>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</si>
  <si>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</si>
  <si>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</si>
  <si>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</si>
  <si>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</si>
  <si>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</si>
  <si>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</si>
  <si>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</si>
  <si>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</si>
  <si>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</si>
  <si>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</si>
  <si>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</si>
  <si>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</si>
  <si>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</si>
  <si>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</si>
  <si>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</si>
  <si>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</si>
  <si>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</si>
  <si>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</si>
  <si>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</si>
  <si>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</si>
  <si>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</si>
  <si>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</si>
  <si>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</si>
  <si>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</si>
  <si>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</si>
  <si>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</si>
  <si>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</si>
  <si>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</si>
  <si>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</si>
  <si>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</si>
  <si>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</si>
  <si>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</si>
  <si>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</si>
  <si>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</si>
  <si>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</si>
  <si>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</si>
  <si>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</si>
  <si>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</si>
  <si>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</si>
  <si>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</si>
  <si>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</si>
  <si>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</si>
  <si>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</si>
  <si>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</si>
  <si>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</si>
  <si>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</si>
  <si>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</si>
  <si>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</si>
  <si>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</si>
  <si>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</si>
  <si>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</si>
  <si>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</si>
  <si>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</si>
  <si>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</si>
  <si>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</si>
  <si>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</si>
  <si>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</si>
  <si>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2021-25-10000832</t>
  </si>
  <si>
    <t>CUNDINAMARCA SIN INDIFERENCIA 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</si>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</sst>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C160" zoomScale="80" zoomScaleNormal="80" zoomScaleSheetLayoutView="40" zoomScalePageLayoutView="40" workbookViewId="0">
      <selection activeCell="H184" sqref="H18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44193.571663425922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516</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2761</v>
      </c>
      <c r="G20" s="5"/>
      <c r="H20" s="273"/>
      <c r="I20" s="145" t="s">
        <v>516</v>
      </c>
      <c r="J20" s="146" t="s">
        <v>598</v>
      </c>
      <c r="K20" s="147">
        <v>2824851980</v>
      </c>
      <c r="L20" s="148">
        <v>44221</v>
      </c>
      <c r="M20" s="148">
        <v>44561</v>
      </c>
      <c r="N20" s="131">
        <f>+(M20-L20)/30</f>
        <v>11.333333333333334</v>
      </c>
      <c r="O20" s="134"/>
      <c r="U20" s="130"/>
      <c r="V20" s="107">
        <f ca="1">NOW()</f>
        <v>44193.571663425922</v>
      </c>
      <c r="W20" s="107">
        <f ca="1">NOW()</f>
        <v>44193.571663425922</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1E-3</v>
      </c>
      <c r="G179" s="175">
        <f>IF(F179&gt;0,SUM(E179+F179),"")</f>
        <v>2.1000000000000001E-2</v>
      </c>
      <c r="H179" s="5"/>
      <c r="I179" s="256" t="s">
        <v>2675</v>
      </c>
      <c r="J179" s="257"/>
      <c r="K179" s="257"/>
      <c r="L179" s="258"/>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59321891.580000006</v>
      </c>
      <c r="F185" s="94"/>
      <c r="G185" s="95"/>
      <c r="H185" s="90"/>
      <c r="I185" s="92" t="s">
        <v>2632</v>
      </c>
      <c r="J185" s="180">
        <f>M179</f>
        <v>0.02</v>
      </c>
      <c r="K185" s="252" t="s">
        <v>2633</v>
      </c>
      <c r="L185" s="252"/>
      <c r="M185" s="96">
        <f>+J185*K20</f>
        <v>56497039.600000001</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67" zoomScale="85" zoomScaleNormal="85" zoomScaleSheetLayoutView="40" zoomScalePageLayoutView="40" workbookViewId="0">
      <selection activeCell="H185" sqref="H18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44193.571663425922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516</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2761</v>
      </c>
      <c r="G20" s="5"/>
      <c r="H20" s="273"/>
      <c r="I20" s="145" t="s">
        <v>516</v>
      </c>
      <c r="J20" s="146" t="s">
        <v>598</v>
      </c>
      <c r="K20" s="147">
        <v>2824851980</v>
      </c>
      <c r="L20" s="148">
        <v>44221</v>
      </c>
      <c r="M20" s="148">
        <v>44561</v>
      </c>
      <c r="N20" s="131">
        <f>+(M20-L20)/30</f>
        <v>11.333333333333334</v>
      </c>
      <c r="O20" s="134"/>
      <c r="U20" s="130"/>
      <c r="V20" s="107">
        <f ca="1">NOW()</f>
        <v>44193.571663425922</v>
      </c>
      <c r="W20" s="107">
        <f ca="1">NOW()</f>
        <v>44193.571663425922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CORPORACIÓN LA NUEVA COLOMBIA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v>1.0999999999999999E-2</v>
      </c>
      <c r="G179" s="175">
        <f>IF(F179&gt;0,SUM(E179+F179),"")</f>
        <v>3.1E-2</v>
      </c>
      <c r="H179" s="5"/>
      <c r="I179" s="248" t="s">
        <v>2675</v>
      </c>
      <c r="J179" s="249"/>
      <c r="K179" s="249"/>
      <c r="L179" s="250"/>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87570411.379999995</v>
      </c>
      <c r="F185" s="94"/>
      <c r="G185" s="95"/>
      <c r="H185" s="90"/>
      <c r="I185" s="92" t="s">
        <v>2632</v>
      </c>
      <c r="J185" s="180">
        <f>M179</f>
        <v>0.05</v>
      </c>
      <c r="K185" s="252" t="s">
        <v>2633</v>
      </c>
      <c r="L185" s="252"/>
      <c r="M185" s="96">
        <f>+J185*K20</f>
        <v>141242599</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44193.571663425922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44193.571663425922</v>
      </c>
      <c r="W20" s="107">
        <f ca="1">NOW()</f>
        <v>44193.571663425922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44193.571663425922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44193.571663425922</v>
      </c>
      <c r="W20" s="107">
        <f ca="1">NOW()</f>
        <v>44193.571663425922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44193.571663425922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44193.571663425922</v>
      </c>
      <c r="W20" s="107">
        <f ca="1">NOW()</f>
        <v>44193.571663425922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44193.571663425922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44193.571663425922</v>
      </c>
      <c r="W20" s="107">
        <f ca="1">NOW()</f>
        <v>44193.571663425922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2020-12-11T17:12:38Z</cp:lastPrinted>
  <dcterms:created xsi:type="dcterms:W3CDTF">2020-10-14T21:57:42Z</dcterms:created>
  <dcterms:modified xsi:type="dcterms:W3CDTF">2020-12-28T18:43:13Z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