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BOGOTA\2021-11-50000023\"/>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<sst xmlns="http://schemas.openxmlformats.org/spreadsheetml/2006/main" count="4981" uniqueCount="2763">
  <si>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</si>
  <si>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</si>
  <si>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</si>
  <si>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</si>
  <si>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</si>
  <si>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</si>
  <si>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</si>
  <si>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</si>
  <si>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</si>
  <si>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</si>
  <si>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</si>
  <si>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</si>
  <si>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</si>
  <si>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</si>
  <si>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</si>
  <si>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</si>
  <si>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</si>
  <si>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</si>
  <si>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</si>
  <si>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</si>
  <si>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</si>
  <si>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</si>
  <si>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</si>
  <si>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</si>
  <si>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</si>
  <si>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</si>
  <si>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</si>
  <si>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</si>
  <si>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</si>
  <si>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</si>
  <si>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</si>
  <si>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</si>
  <si>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</si>
  <si>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</si>
  <si>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</si>
  <si>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</si>
  <si>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</si>
  <si>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</si>
  <si>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</si>
  <si>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</si>
  <si>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</si>
  <si>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</si>
  <si>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</si>
  <si>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</si>
  <si>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</si>
  <si>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</si>
  <si>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</si>
  <si>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</si>
  <si>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</si>
  <si>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</si>
  <si>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</si>
  <si>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</si>
  <si>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</si>
  <si>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</si>
  <si>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</si>
  <si>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</si>
  <si>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</si>
  <si>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</si>
  <si>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</si>
  <si>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</si>
  <si>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</si>
  <si>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</si>
  <si>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</si>
  <si>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</si>
  <si>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</si>
  <si>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</si>
  <si>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</si>
  <si>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</si>
  <si>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</si>
  <si>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</si>
  <si>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</si>
  <si>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</si>
  <si>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</si>
  <si>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</si>
  <si>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</si>
  <si>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</si>
  <si>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</si>
  <si>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</si>
  <si>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</si>
  <si>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</si>
  <si>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</si>
  <si>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</si>
  <si>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</si>
  <si>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</si>
  <si>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</si>
  <si>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</si>
  <si>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</si>
  <si>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</si>
  <si>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</si>
  <si>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</si>
  <si>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</si>
  <si>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</si>
  <si>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</si>
  <si>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</si>
  <si>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</si>
  <si>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</si>
  <si>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</si>
  <si>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</si>
  <si>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</si>
  <si>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</si>
  <si>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</si>
  <si>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</si>
  <si>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</si>
  <si>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</si>
  <si>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</si>
  <si>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</si>
  <si>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</si>
  <si>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</si>
  <si>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</si>
  <si>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</si>
  <si>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</si>
  <si>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</si>
  <si>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</si>
  <si>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</si>
  <si>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</si>
  <si>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</si>
  <si>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</si>
  <si>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</si>
  <si>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</si>
  <si>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</si>
  <si>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</si>
  <si>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</si>
  <si>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</si>
  <si>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</si>
  <si>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</si>
  <si>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</si>
  <si>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</si>
  <si>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</si>
  <si>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</si>
  <si>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</si>
  <si>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</si>
  <si>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</si>
  <si>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</si>
  <si>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</si>
  <si>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</si>
  <si>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</si>
  <si>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</si>
  <si>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</si>
  <si>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</si>
  <si>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</si>
  <si>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</si>
  <si>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</si>
  <si>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</si>
  <si>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</si>
  <si>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</si>
  <si>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</si>
  <si>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</si>
  <si>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</si>
  <si>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</si>
  <si>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</si>
  <si>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</si>
  <si>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</si>
  <si>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</si>
  <si>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</si>
  <si>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</si>
  <si>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</si>
  <si>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</si>
  <si>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</si>
  <si>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</si>
  <si>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</si>
  <si>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</si>
  <si>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</si>
  <si>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</si>
  <si>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</si>
  <si>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</si>
  <si>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</si>
  <si>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</si>
  <si>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</si>
  <si>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</si>
  <si>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</si>
  <si>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</si>
  <si>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</si>
  <si>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</si>
  <si>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</si>
  <si>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</si>
  <si>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</si>
  <si>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</si>
  <si>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</si>
  <si>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</si>
  <si>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</si>
  <si>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</si>
  <si>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</si>
  <si>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</si>
  <si>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</si>
  <si>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</si>
  <si>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</si>
  <si>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</si>
  <si>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</si>
  <si>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</si>
  <si>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</si>
  <si>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</si>
  <si>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</si>
  <si>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</si>
  <si>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</si>
  <si>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</si>
  <si>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</si>
  <si>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</si>
  <si>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</si>
  <si>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</si>
  <si>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</si>
  <si>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</si>
  <si>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</si>
  <si>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</si>
  <si>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</si>
  <si>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</si>
  <si>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</si>
  <si>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</si>
  <si>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</si>
  <si>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</si>
  <si>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</si>
  <si>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</si>
  <si>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</si>
  <si>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</si>
  <si>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</si>
  <si>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</si>
  <si>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</si>
  <si>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</si>
  <si>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</si>
  <si>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</si>
  <si>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</si>
  <si>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</si>
  <si>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</si>
  <si>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</si>
  <si>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</si>
  <si>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</si>
  <si>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</si>
  <si>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</si>
  <si>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</si>
  <si>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</si>
  <si>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</si>
  <si>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</si>
  <si>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</si>
  <si>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</si>
  <si>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</si>
  <si>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</si>
  <si>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</si>
  <si>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</si>
  <si>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</si>
  <si>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</si>
  <si>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</si>
  <si>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</si>
  <si>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</si>
  <si>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</si>
  <si>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</si>
  <si>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</si>
  <si>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</si>
  <si>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</si>
  <si>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</si>
  <si>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</si>
  <si>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</si>
  <si>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</si>
  <si>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</si>
  <si>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</si>
  <si>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</si>
  <si>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</si>
  <si>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</si>
  <si>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</si>
  <si>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</si>
  <si>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</si>
  <si>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</si>
  <si>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</si>
  <si>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</si>
  <si>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</si>
  <si>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</si>
  <si>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</si>
  <si>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</si>
  <si>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</si>
  <si>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</si>
  <si>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</si>
  <si>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</si>
  <si>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</si>
  <si>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</si>
  <si>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</si>
  <si>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</si>
  <si>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</si>
  <si>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</si>
  <si>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</si>
  <si>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</si>
  <si>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</si>
  <si>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</si>
  <si>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</si>
  <si>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</si>
  <si>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</si>
  <si>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</si>
  <si>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</si>
  <si>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</si>
  <si>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</si>
  <si>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</si>
  <si>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</si>
  <si>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</si>
  <si>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</si>
  <si>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</si>
  <si>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</si>
  <si>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</si>
  <si>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</si>
  <si>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</si>
  <si>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</si>
  <si>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</si>
  <si>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</si>
  <si>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</si>
  <si>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</si>
  <si>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</si>
  <si>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</si>
  <si>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</si>
  <si>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</si>
  <si>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</si>
  <si>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</si>
  <si>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</si>
  <si>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</si>
  <si>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</si>
  <si>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</si>
  <si>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</si>
  <si>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</si>
  <si>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</si>
  <si>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</si>
  <si>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</si>
  <si>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</si>
  <si>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</si>
  <si>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</si>
  <si>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</si>
  <si>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</si>
  <si>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</si>
  <si>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</si>
  <si>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</si>
  <si>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</si>
  <si>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</si>
  <si>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</si>
  <si>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</si>
  <si>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</si>
  <si>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</si>
  <si>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</si>
  <si>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</si>
  <si>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</si>
  <si>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</si>
  <si>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</si>
  <si>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</si>
  <si>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</si>
  <si>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</si>
  <si>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</si>
  <si>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</si>
  <si>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</si>
  <si>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</si>
  <si>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</si>
  <si>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</si>
  <si>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</si>
  <si>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</si>
  <si>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</si>
  <si>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</si>
  <si>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</si>
  <si>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</si>
  <si>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</si>
  <si>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</si>
  <si>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</si>
  <si>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</si>
  <si>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</si>
  <si>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</si>
  <si>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</si>
  <si>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</si>
  <si>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</si>
  <si>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</si>
  <si>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</si>
  <si>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</si>
  <si>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</si>
  <si>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</si>
  <si>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</si>
  <si>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</si>
  <si>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</si>
  <si>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</si>
  <si>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</si>
  <si>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</si>
  <si>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</si>
  <si>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</si>
  <si>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</si>
  <si>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</si>
  <si>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</si>
  <si>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</si>
  <si>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</si>
  <si>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</si>
  <si>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</si>
  <si>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</si>
  <si>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</si>
  <si>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</si>
  <si>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</si>
  <si>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</si>
  <si>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</si>
  <si>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</si>
  <si>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</si>
  <si>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</si>
  <si>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</si>
  <si>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</si>
  <si>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</si>
  <si>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</si>
  <si>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</si>
  <si>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</si>
  <si>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</si>
  <si>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</si>
  <si>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</si>
  <si>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</si>
  <si>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</si>
  <si>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</si>
  <si>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</si>
  <si>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</si>
  <si>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</si>
  <si>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</si>
  <si>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</si>
  <si>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</si>
  <si>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</si>
  <si>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</si>
  <si>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</si>
  <si>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</si>
  <si>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</si>
  <si>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</si>
  <si>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</si>
  <si>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</si>
  <si>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</si>
  <si>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</si>
  <si>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</si>
  <si>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</si>
  <si>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</si>
  <si>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</si>
  <si>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</si>
  <si>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</si>
  <si>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</si>
  <si>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</si>
  <si>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</si>
  <si>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</si>
  <si>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</si>
  <si>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</si>
  <si>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</si>
  <si>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</si>
  <si>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</si>
  <si>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</si>
  <si>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</si>
  <si>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</si>
  <si>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</si>
  <si>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</si>
  <si>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</si>
  <si>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</si>
  <si>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</si>
  <si>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</si>
  <si>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</si>
  <si>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</si>
  <si>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</si>
  <si>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</si>
  <si>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</si>
  <si>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</si>
  <si>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</si>
  <si>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</si>
  <si>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</si>
  <si>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</si>
  <si>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</si>
  <si>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</si>
  <si>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</si>
  <si>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</si>
  <si>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</si>
  <si>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</si>
  <si>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</si>
  <si>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</si>
  <si>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</si>
  <si>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</si>
  <si>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</si>
  <si>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</si>
  <si>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</si>
  <si>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</si>
  <si>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</si>
  <si>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</si>
  <si>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</si>
  <si>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</si>
  <si>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</si>
  <si>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</si>
  <si>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</si>
  <si>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</si>
  <si>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</si>
  <si>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</si>
  <si>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</si>
  <si>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</si>
  <si>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</si>
  <si>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</si>
  <si>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</si>
  <si>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</si>
  <si>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</si>
  <si>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</si>
  <si>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</si>
  <si>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</si>
  <si>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</si>
  <si>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</si>
  <si>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</si>
  <si>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</si>
  <si>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</si>
  <si>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</si>
  <si>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</si>
  <si>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</si>
  <si>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</si>
  <si>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</si>
  <si>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</si>
  <si>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</si>
  <si>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</si>
  <si>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</si>
  <si>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</si>
  <si>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</si>
  <si>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</si>
  <si>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</si>
  <si>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</si>
  <si>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</si>
  <si>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</si>
  <si>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</si>
  <si>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</si>
  <si>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</si>
  <si>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</si>
  <si>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</si>
  <si>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</si>
  <si>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</si>
  <si>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</si>
  <si>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</si>
  <si>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</si>
  <si>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</si>
  <si>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</si>
  <si>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</si>
  <si>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</si>
  <si>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</si>
  <si>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</si>
  <si>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</si>
  <si>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</si>
  <si>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</si>
  <si>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</si>
  <si>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</si>
  <si>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</si>
  <si>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</si>
  <si>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</si>
  <si>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</si>
  <si>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</si>
  <si>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</si>
  <si>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</si>
  <si>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</si>
  <si>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</si>
  <si>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</si>
  <si>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</si>
  <si>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</si>
  <si>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</si>
  <si>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</si>
  <si>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</si>
  <si>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</si>
  <si>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</si>
  <si>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</si>
  <si>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</si>
  <si>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</si>
  <si>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</si>
  <si>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</si>
  <si>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</si>
  <si>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</si>
  <si>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</si>
  <si>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</si>
  <si>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</si>
  <si>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</si>
  <si>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</si>
  <si>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</si>
  <si>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</si>
  <si>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</si>
  <si>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</si>
  <si>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</si>
  <si>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</si>
  <si>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</si>
  <si>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</si>
  <si>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</si>
  <si>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</si>
  <si>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</si>
  <si>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</si>
  <si>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</si>
  <si>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</si>
  <si>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</si>
  <si>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</si>
  <si>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</si>
  <si>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</si>
  <si>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</si>
  <si>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</si>
  <si>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</si>
  <si>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</si>
  <si>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</si>
  <si>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</si>
  <si>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</si>
  <si>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</si>
  <si>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</si>
  <si>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</si>
  <si>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</si>
  <si>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</si>
  <si>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</si>
  <si>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</si>
  <si>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</si>
  <si>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</si>
  <si>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</si>
  <si>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</si>
  <si>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</si>
  <si>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</si>
  <si>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</si>
  <si>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</si>
  <si>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</si>
  <si>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</si>
  <si>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</si>
  <si>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</si>
  <si>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</si>
  <si>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</si>
  <si>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</si>
  <si>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</si>
  <si>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</si>
  <si>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</si>
  <si>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</si>
  <si>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</si>
  <si>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</si>
  <si>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</si>
  <si>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</si>
  <si>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</si>
  <si>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</si>
  <si>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</si>
  <si>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</si>
  <si>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</si>
  <si>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</si>
  <si>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</si>
  <si>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</si>
  <si>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</si>
  <si>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</si>
  <si>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</si>
  <si>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</si>
  <si>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</si>
  <si>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</si>
  <si>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</si>
  <si>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</si>
  <si>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</si>
  <si>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</si>
  <si>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</si>
  <si>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</si>
  <si>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</si>
  <si>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</si>
  <si>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</si>
  <si>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</si>
  <si>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</si>
  <si>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</si>
  <si>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</si>
  <si>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</si>
  <si>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</si>
  <si>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</si>
  <si>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</si>
  <si>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</si>
  <si>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</si>
  <si>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</si>
  <si>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</si>
  <si>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</si>
  <si>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</si>
  <si>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</si>
  <si>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</si>
  <si>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</si>
  <si>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</si>
  <si>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</si>
  <si>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</si>
  <si>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</si>
  <si>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</si>
  <si>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</si>
  <si>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</si>
  <si>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</si>
  <si>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</si>
  <si>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</si>
  <si>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</si>
  <si>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</si>
  <si>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</si>
  <si>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</si>
  <si>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</si>
  <si>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</si>
  <si>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</si>
  <si>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</si>
  <si>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</si>
  <si>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</si>
  <si>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</si>
  <si>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</si>
  <si>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</si>
  <si>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</si>
  <si>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</si>
  <si>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</si>
  <si>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</si>
  <si>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</si>
  <si>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</si>
  <si>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</si>
  <si>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</si>
  <si>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</si>
  <si>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</si>
  <si>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</si>
  <si>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</si>
  <si>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</si>
  <si>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</si>
  <si>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</si>
  <si>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</si>
  <si>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</si>
  <si>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</si>
  <si>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</si>
  <si>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</si>
  <si>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</si>
  <si>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</si>
  <si>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</si>
  <si>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</si>
  <si>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</si>
  <si>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</si>
  <si>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</si>
  <si>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</si>
  <si>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</si>
  <si>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</si>
  <si>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</si>
  <si>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</si>
  <si>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</si>
  <si>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</si>
  <si>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</si>
  <si>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</si>
  <si>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</si>
  <si>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</si>
  <si>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</si>
  <si>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</si>
  <si>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</si>
  <si>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</si>
  <si>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</si>
  <si>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</si>
  <si>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</si>
  <si>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</si>
  <si>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</si>
  <si>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</si>
  <si>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</si>
  <si>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</si>
  <si>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</si>
  <si>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</si>
  <si>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</si>
  <si>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</si>
  <si>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</si>
  <si>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</si>
  <si>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</si>
  <si>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</si>
  <si>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</si>
  <si>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</si>
  <si>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</si>
  <si>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</si>
  <si>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</si>
  <si>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</si>
  <si>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</si>
  <si>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</si>
  <si>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</si>
  <si>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</si>
  <si>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</si>
  <si>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</si>
  <si>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</si>
  <si>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</si>
  <si>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</si>
  <si>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</si>
  <si>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</si>
  <si>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</si>
  <si>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</si>
  <si>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</si>
  <si>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</si>
  <si>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</si>
  <si>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</si>
  <si>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</si>
  <si>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</si>
  <si>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</si>
  <si>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</si>
  <si>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</si>
  <si>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</si>
  <si>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</si>
  <si>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</si>
  <si>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</si>
  <si>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</si>
  <si>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</si>
  <si>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</si>
  <si>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</si>
  <si>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</si>
  <si>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</si>
  <si>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</si>
  <si>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</si>
  <si>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</si>
  <si>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</si>
  <si>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</si>
  <si>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</si>
  <si>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</si>
  <si>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</si>
  <si>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</si>
  <si>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</si>
  <si>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</si>
  <si>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</si>
  <si>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</si>
  <si>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</si>
  <si>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</si>
  <si>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</si>
  <si>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</si>
  <si>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</si>
  <si>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</si>
  <si>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</si>
  <si>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</si>
  <si>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</si>
  <si>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</si>
  <si>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</si>
  <si>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</si>
  <si>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</si>
  <si>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</si>
  <si>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</si>
  <si>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</si>
  <si>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</si>
  <si>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</si>
  <si>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</si>
  <si>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</si>
  <si>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</si>
  <si>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</si>
  <si>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</si>
  <si>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</si>
  <si>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</si>
  <si>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</si>
  <si>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</si>
  <si>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</si>
  <si>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</si>
  <si>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</si>
  <si>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</si>
  <si>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</si>
  <si>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</si>
  <si>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</si>
  <si>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</si>
  <si>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</si>
  <si>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</si>
  <si>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</si>
  <si>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</si>
  <si>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</si>
  <si>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</si>
  <si>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</si>
  <si>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</si>
  <si>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</si>
  <si>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</si>
  <si>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</si>
  <si>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</si>
  <si>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</si>
  <si>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</si>
  <si>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</si>
  <si>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</si>
  <si>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</si>
  <si>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</si>
  <si>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</si>
  <si>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</si>
  <si>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</si>
  <si>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</si>
  <si>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</si>
  <si>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</si>
  <si>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</si>
  <si>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</si>
  <si>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</si>
  <si>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</si>
  <si>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</si>
  <si>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</si>
  <si>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</si>
  <si>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</si>
  <si>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</si>
  <si>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</si>
  <si>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</si>
  <si>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</si>
  <si>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</si>
  <si>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</si>
  <si>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</si>
  <si>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</si>
  <si>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</si>
  <si>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</si>
  <si>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</si>
  <si>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</si>
  <si>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</si>
  <si>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</si>
  <si>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</si>
  <si>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</si>
  <si>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</si>
  <si>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</si>
  <si>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</si>
  <si>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</si>
  <si>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</si>
  <si>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</si>
  <si>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</si>
  <si>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</si>
  <si>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</si>
  <si>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</si>
  <si>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</si>
  <si>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</si>
  <si>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</si>
  <si>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</si>
  <si>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</si>
  <si>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</si>
  <si>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</si>
  <si>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</si>
  <si>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</si>
  <si>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</si>
  <si>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</si>
  <si>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</si>
  <si>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</si>
  <si>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</si>
  <si>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</si>
  <si>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</si>
  <si>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</si>
  <si>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</si>
  <si>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</si>
  <si>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</si>
  <si>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</si>
  <si>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</si>
  <si>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</si>
  <si>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</si>
  <si>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</si>
  <si>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</si>
  <si>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</si>
  <si>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</si>
  <si>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</si>
  <si>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</si>
  <si>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</si>
  <si>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</si>
  <si>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</si>
  <si>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</si>
  <si>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</si>
  <si>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</si>
  <si>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</si>
  <si>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</si>
  <si>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</si>
  <si>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</si>
  <si>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</si>
  <si>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</si>
  <si>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</si>
  <si>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</si>
  <si>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</si>
  <si>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</si>
  <si>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</si>
  <si>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</si>
  <si>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</si>
  <si>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</si>
  <si>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</si>
  <si>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</si>
  <si>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</si>
  <si>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</si>
  <si>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</si>
  <si>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</si>
  <si>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</si>
  <si>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</si>
  <si>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</si>
  <si>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</si>
  <si>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</si>
  <si>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</si>
  <si>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</si>
  <si>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</si>
  <si>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</si>
  <si>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</si>
  <si>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</si>
  <si>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</si>
  <si>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</si>
  <si>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</si>
  <si>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</si>
  <si>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</si>
  <si>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</si>
  <si>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</si>
  <si>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</si>
  <si>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</si>
  <si>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</si>
  <si>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</si>
  <si>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</si>
  <si>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</si>
  <si>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</si>
  <si>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</si>
  <si>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</si>
  <si>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</si>
  <si>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</si>
  <si>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</si>
  <si>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</si>
  <si>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</si>
  <si>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</si>
  <si>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</si>
  <si>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</si>
  <si>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</si>
  <si>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</si>
  <si>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</si>
  <si>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</si>
  <si>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</si>
  <si>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</si>
  <si>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</si>
  <si>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</si>
  <si>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</si>
  <si>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</si>
  <si>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</si>
  <si>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</si>
  <si>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</si>
  <si>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</si>
  <si>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</si>
  <si>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</si>
  <si>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</si>
  <si>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</si>
  <si>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</si>
  <si>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</si>
  <si>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</si>
  <si>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</si>
  <si>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</si>
  <si>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</si>
  <si>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</si>
  <si>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</si>
  <si>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</si>
  <si>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</si>
  <si>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</si>
  <si>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</si>
  <si>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</si>
  <si>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</si>
  <si>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</si>
  <si>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</si>
  <si>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</si>
  <si>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</si>
  <si>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</si>
  <si>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</si>
  <si>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</si>
  <si>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</si>
  <si>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</si>
  <si>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</si>
  <si>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</si>
  <si>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</si>
  <si>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</si>
  <si>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</si>
  <si>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</si>
  <si>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</si>
  <si>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</si>
  <si>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</si>
  <si>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</si>
  <si>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</si>
  <si>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</si>
  <si>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</si>
  <si>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</si>
  <si>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</si>
  <si>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</si>
  <si>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</si>
  <si>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</si>
  <si>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</si>
  <si>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</si>
  <si>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</si>
  <si>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</si>
  <si>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</si>
  <si>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</si>
  <si>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</si>
  <si>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</si>
  <si>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</si>
  <si>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</si>
  <si>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</si>
  <si>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</si>
  <si>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</si>
  <si>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</si>
  <si>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</si>
  <si>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</si>
  <si>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</si>
  <si>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</si>
  <si>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</si>
  <si>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</si>
  <si>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</si>
  <si>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</si>
  <si>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</si>
  <si>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</si>
  <si>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</si>
  <si>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</si>
  <si>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</si>
  <si>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</si>
  <si>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</si>
  <si>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</si>
  <si>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</si>
  <si>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</si>
  <si>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</si>
  <si>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</si>
  <si>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</si>
  <si>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</si>
  <si>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</si>
  <si>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</si>
  <si>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</si>
  <si>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</si>
  <si>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</si>
  <si>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</si>
  <si>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</si>
  <si>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</si>
  <si>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</si>
  <si>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</si>
  <si>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</si>
  <si>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</si>
  <si>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</si>
  <si>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</si>
  <si>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</si>
  <si>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</si>
  <si>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</si>
  <si>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</si>
  <si>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</si>
  <si>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</si>
  <si>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</si>
  <si>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</si>
  <si>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</si>
  <si>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</si>
  <si>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</si>
  <si>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</si>
  <si>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</si>
  <si>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</si>
  <si>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</si>
  <si>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</si>
  <si>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</si>
  <si>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</si>
  <si>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</si>
  <si>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</si>
  <si>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</si>
  <si>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</si>
  <si>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</si>
  <si>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</si>
  <si>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</si>
  <si>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</si>
  <si>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</si>
  <si>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</si>
  <si>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</si>
  <si>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</si>
  <si>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</si>
  <si>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</si>
  <si>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</si>
  <si>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</si>
  <si>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</si>
  <si>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</si>
  <si>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</si>
  <si>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</si>
  <si>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</si>
  <si>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</si>
  <si>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</si>
  <si>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</si>
  <si>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</si>
  <si>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</si>
  <si>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</si>
  <si>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</si>
  <si>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</si>
  <si>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</si>
  <si>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</si>
  <si>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</si>
  <si>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</si>
  <si>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</si>
  <si>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</si>
  <si>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</si>
  <si>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</si>
  <si>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</si>
  <si>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</si>
  <si>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</si>
  <si>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</si>
  <si>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</si>
  <si>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</si>
  <si>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</si>
  <si>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</si>
  <si>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</si>
  <si>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</si>
  <si>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</si>
  <si>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</si>
  <si>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</si>
  <si>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</si>
  <si>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</si>
  <si>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</si>
  <si>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</si>
  <si>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</si>
  <si>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</si>
  <si>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</si>
  <si>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</si>
  <si>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</si>
  <si>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</si>
  <si>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</si>
  <si>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</si>
  <si>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</si>
  <si>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</si>
  <si>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</si>
  <si>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</si>
  <si>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</si>
  <si>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</si>
  <si>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</si>
  <si>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</si>
  <si>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</si>
  <si>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</si>
  <si>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</si>
  <si>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</si>
  <si>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</si>
  <si>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</si>
  <si>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</si>
  <si>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</si>
  <si>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</si>
  <si>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</si>
  <si>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</si>
  <si>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</si>
  <si>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</si>
  <si>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</si>
  <si>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</si>
  <si>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</si>
  <si>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</si>
  <si>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</si>
  <si>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</si>
  <si>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</si>
  <si>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</si>
  <si>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</si>
  <si>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</si>
  <si>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</si>
  <si>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</si>
  <si>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</si>
  <si>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</si>
  <si>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</si>
  <si>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</si>
  <si>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</si>
  <si>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</si>
  <si>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</si>
  <si>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</si>
  <si>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</si>
  <si>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</si>
  <si>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</si>
  <si>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</si>
  <si>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</si>
  <si>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</si>
  <si>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</si>
  <si>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</si>
  <si>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</si>
  <si>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</si>
  <si>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</si>
  <si>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</si>
  <si>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</si>
  <si>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</si>
  <si>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</si>
  <si>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</si>
  <si>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</si>
  <si>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</si>
  <si>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</si>
  <si>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</si>
  <si>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</si>
  <si>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</si>
  <si>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</si>
  <si>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</si>
  <si>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</si>
  <si>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</si>
  <si>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</si>
  <si>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</si>
  <si>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</si>
  <si>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</si>
  <si>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</si>
  <si>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</si>
  <si>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</si>
  <si>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</si>
  <si>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</si>
  <si>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</si>
  <si>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</si>
  <si>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</si>
  <si>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</si>
  <si>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</si>
  <si>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</si>
  <si>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</si>
  <si>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</si>
  <si>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</si>
  <si>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</si>
  <si>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</si>
  <si>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</si>
  <si>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</si>
  <si>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</si>
  <si>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</si>
  <si>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</si>
  <si>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</si>
  <si>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</si>
  <si>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</si>
  <si>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</si>
  <si>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</si>
  <si>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</si>
  <si>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</si>
  <si>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</si>
  <si>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</si>
  <si>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</si>
  <si>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</si>
  <si>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</si>
  <si>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</si>
  <si>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</si>
  <si>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</si>
  <si>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</si>
  <si>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</si>
  <si>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</si>
  <si>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</si>
  <si>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</si>
  <si>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</si>
  <si>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</si>
  <si>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</si>
  <si>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</si>
  <si>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</si>
  <si>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</si>
  <si>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</si>
  <si>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</si>
  <si>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</si>
  <si>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</si>
  <si>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</si>
  <si>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</si>
  <si>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</si>
  <si>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</si>
  <si>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</si>
  <si>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</si>
  <si>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</si>
  <si>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</si>
  <si>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</si>
  <si>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</si>
  <si>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</si>
  <si>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</si>
  <si>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</si>
  <si>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</si>
  <si>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</si>
  <si>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</si>
  <si>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</si>
  <si>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</si>
  <si>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</si>
  <si>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</si>
  <si>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</si>
  <si>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</si>
  <si>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</si>
  <si>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</si>
  <si>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</si>
  <si>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</si>
  <si>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</si>
  <si>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</si>
  <si>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</si>
  <si>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</si>
  <si>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</si>
  <si>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</si>
  <si>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</si>
  <si>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</si>
  <si>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</si>
  <si>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</si>
  <si>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</si>
  <si>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</si>
  <si>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</si>
  <si>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</si>
  <si>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</si>
  <si>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</si>
  <si>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</si>
  <si>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</si>
  <si>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</si>
  <si>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</si>
  <si>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</si>
  <si>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</si>
  <si>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</si>
  <si>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</si>
  <si>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</si>
  <si>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</si>
  <si>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</si>
  <si>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</si>
  <si>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</si>
  <si>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</si>
  <si>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</si>
  <si>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</si>
  <si>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</si>
  <si>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</si>
  <si>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</si>
  <si>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</si>
  <si>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</si>
  <si>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</si>
  <si>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</si>
  <si>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</si>
  <si>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</si>
  <si>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</si>
  <si>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</si>
  <si>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</si>
  <si>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</si>
  <si>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</si>
  <si>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</si>
  <si>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</si>
  <si>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</si>
  <si>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</si>
  <si>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</si>
  <si>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</si>
  <si>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</si>
  <si>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</si>
  <si>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</si>
  <si>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</si>
  <si>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</si>
  <si>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</si>
  <si>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</si>
  <si>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</si>
  <si>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</si>
  <si>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</si>
  <si>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</si>
  <si>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</si>
  <si>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</si>
  <si>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</si>
  <si>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</si>
  <si>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</si>
  <si>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</si>
  <si>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</si>
  <si>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</si>
  <si>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</si>
  <si>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</si>
  <si>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</si>
  <si>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</si>
  <si>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</si>
  <si>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</si>
  <si>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</si>
  <si>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</si>
  <si>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</si>
  <si>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</si>
  <si>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</si>
  <si>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</si>
  <si>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</si>
  <si>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</si>
  <si>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</si>
  <si>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</si>
  <si>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</si>
  <si>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</si>
  <si>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</si>
  <si>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</si>
  <si>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</si>
  <si>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</si>
  <si>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</si>
  <si>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</si>
  <si>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</si>
  <si>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</si>
  <si>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</si>
  <si>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</si>
  <si>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</si>
  <si>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</si>
  <si>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</si>
  <si>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</si>
  <si>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</si>
  <si>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</si>
  <si>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</si>
  <si>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</si>
  <si>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</si>
  <si>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</si>
  <si>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</si>
  <si>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</si>
  <si>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</si>
  <si>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</si>
  <si>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</si>
  <si>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</si>
  <si>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</si>
  <si>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</si>
  <si>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</si>
  <si>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</si>
  <si>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</si>
  <si>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</si>
  <si>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</si>
  <si>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</si>
  <si>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</si>
  <si>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</si>
  <si>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</si>
  <si>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</si>
  <si>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</si>
  <si>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</si>
  <si>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</si>
  <si>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</si>
  <si>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</si>
  <si>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</si>
  <si>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</si>
  <si>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</si>
  <si>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</si>
  <si>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</si>
  <si>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</si>
  <si>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</si>
  <si>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</si>
  <si>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</si>
  <si>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</si>
  <si>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</si>
  <si>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</si>
  <si>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</si>
  <si>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</si>
  <si>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</si>
  <si>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</si>
  <si>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</si>
  <si>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</si>
  <si>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</si>
  <si>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</si>
  <si>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</si>
  <si>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</si>
  <si>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</si>
  <si>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</si>
  <si>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</si>
  <si>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</si>
  <si>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</si>
  <si>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</si>
  <si>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</si>
  <si>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</si>
  <si>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</si>
  <si>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</si>
  <si>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</si>
  <si>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</si>
  <si>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</si>
  <si>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</si>
  <si>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</si>
  <si>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</si>
  <si>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</si>
  <si>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</si>
  <si>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</si>
  <si>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</si>
  <si>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</si>
  <si>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</si>
  <si>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</si>
  <si>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</si>
  <si>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</si>
  <si>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</si>
  <si>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</si>
  <si>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</si>
  <si>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</si>
  <si>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</si>
  <si>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</si>
  <si>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</si>
  <si>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</si>
  <si>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</si>
  <si>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</si>
  <si>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</si>
  <si>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</si>
  <si>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</si>
  <si>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</si>
  <si>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</si>
  <si>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</si>
  <si>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</si>
  <si>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</si>
  <si>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</si>
  <si>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</si>
  <si>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</si>
  <si>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</si>
  <si>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</si>
  <si>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</si>
  <si>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</si>
  <si>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</si>
  <si>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</si>
  <si>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</si>
  <si>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</si>
  <si>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</si>
  <si>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</si>
  <si>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</si>
  <si>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</si>
  <si>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</si>
  <si>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</si>
  <si>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</si>
  <si>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</si>
  <si>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</si>
  <si>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</si>
  <si>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</si>
  <si>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</si>
  <si>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</si>
  <si>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</si>
  <si>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</si>
  <si>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</si>
  <si>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</si>
  <si>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</si>
  <si>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</si>
  <si>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</si>
  <si>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</si>
  <si>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</si>
  <si>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</si>
  <si>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</si>
  <si>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</si>
  <si>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</si>
  <si>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</si>
  <si>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</si>
  <si>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</si>
  <si>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</si>
  <si>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</si>
  <si>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</si>
  <si>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</si>
  <si>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</si>
  <si>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</si>
  <si>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</si>
  <si>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</si>
  <si>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</si>
  <si>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</si>
  <si>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</si>
  <si>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</si>
  <si>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</si>
  <si>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</si>
  <si>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</si>
  <si>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</si>
  <si>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</si>
  <si>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</si>
  <si>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</si>
  <si>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</si>
  <si>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</si>
  <si>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</si>
  <si>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</si>
  <si>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</si>
  <si>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</si>
  <si>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</si>
  <si>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</si>
  <si>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</si>
  <si>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</si>
  <si>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</si>
  <si>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</si>
  <si>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</si>
  <si>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</si>
  <si>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</si>
  <si>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</si>
  <si>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</si>
  <si>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</si>
  <si>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</si>
  <si>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</si>
  <si>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</si>
  <si>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</si>
  <si>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</si>
  <si>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</si>
  <si>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</si>
  <si>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</si>
  <si>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</si>
  <si>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</si>
  <si>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</si>
  <si>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</si>
  <si>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</si>
  <si>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</si>
  <si>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</si>
  <si>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</si>
  <si>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</si>
  <si>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</si>
  <si>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</si>
  <si>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</si>
  <si>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</si>
  <si>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</si>
  <si>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</si>
  <si>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</si>
  <si>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</si>
  <si>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</si>
  <si>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</si>
  <si>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</si>
  <si>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</si>
  <si>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</si>
  <si>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</si>
  <si>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</si>
  <si>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</si>
  <si>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</si>
  <si>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</si>
  <si>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</si>
  <si>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</si>
  <si>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</si>
  <si>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</si>
  <si>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</si>
  <si>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</si>
  <si>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</si>
  <si>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</si>
  <si>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</si>
  <si>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</si>
  <si>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</si>
  <si>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</si>
  <si>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</si>
  <si>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</si>
  <si>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</si>
  <si>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</si>
  <si>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</si>
  <si>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</si>
  <si>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</si>
  <si>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</si>
  <si>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</si>
  <si>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</si>
  <si>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</si>
  <si>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</si>
  <si>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</si>
  <si>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</si>
  <si>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</si>
  <si>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</si>
  <si>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</si>
  <si>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</si>
  <si>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</si>
  <si>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</si>
  <si>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</si>
  <si>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</si>
  <si>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</si>
  <si>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</si>
  <si>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</si>
  <si>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</si>
  <si>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</si>
  <si>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</si>
  <si>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</si>
  <si>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</si>
  <si>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</si>
  <si>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</si>
  <si>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</si>
  <si>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</si>
  <si>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</si>
  <si>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</si>
  <si>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</si>
  <si>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</si>
  <si>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</si>
  <si>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</si>
  <si>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</si>
  <si>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</si>
  <si>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</si>
  <si>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</si>
  <si>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</si>
  <si>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</si>
  <si>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</si>
  <si>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</si>
  <si>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</si>
  <si>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</si>
  <si>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</si>
  <si>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</si>
  <si>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</si>
  <si>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</si>
  <si>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</si>
  <si>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</si>
  <si>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</si>
  <si>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</si>
  <si>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</si>
  <si>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</si>
  <si>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</si>
  <si>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</si>
  <si>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</si>
  <si>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</si>
  <si>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</si>
  <si>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</si>
  <si>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</si>
  <si>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</si>
  <si>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</si>
  <si>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</si>
  <si>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</si>
  <si>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</si>
  <si>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</si>
  <si>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</si>
  <si>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</si>
  <si>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</si>
  <si>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</si>
  <si>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</si>
  <si>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</si>
  <si>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</si>
  <si>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</si>
  <si>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</si>
  <si>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</si>
  <si>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</si>
  <si>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</si>
  <si>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</si>
  <si>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</si>
  <si>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</si>
  <si>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</si>
  <si>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</si>
  <si>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</si>
  <si>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</si>
  <si>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</si>
  <si>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</si>
  <si>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</si>
  <si>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</si>
  <si>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</si>
  <si>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</si>
  <si>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</si>
  <si>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</si>
  <si>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</si>
  <si>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</si>
  <si>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</si>
  <si>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</si>
  <si>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</si>
  <si>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</si>
  <si>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</si>
  <si>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</si>
  <si>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</si>
  <si>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</si>
  <si>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</si>
  <si>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</si>
  <si>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</si>
  <si>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</si>
  <si>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</si>
  <si>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</si>
  <si>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</si>
  <si>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</si>
  <si>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</si>
  <si>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</si>
  <si>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</si>
  <si>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</si>
  <si>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</si>
  <si>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</si>
  <si>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</si>
  <si>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</si>
  <si>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</si>
  <si>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</si>
  <si>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</si>
  <si>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</si>
  <si>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</si>
  <si>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</si>
  <si>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</si>
  <si>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</si>
  <si>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</si>
  <si>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</si>
  <si>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</si>
  <si>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</si>
  <si>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</si>
  <si>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</si>
  <si>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</si>
  <si>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</si>
  <si>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</si>
  <si>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</si>
  <si>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</si>
  <si>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</si>
  <si>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</si>
  <si>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</si>
  <si>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</si>
  <si>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</si>
  <si>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</si>
  <si>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</si>
  <si>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</si>
  <si>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</si>
  <si>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</si>
  <si>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</si>
  <si>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</si>
  <si>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</si>
  <si>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</si>
  <si>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</si>
  <si>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</si>
  <si>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</si>
  <si>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</si>
  <si>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</si>
  <si>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</si>
  <si>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</si>
  <si>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</si>
  <si>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</si>
  <si>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</si>
  <si>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</si>
  <si>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</si>
  <si>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</si>
  <si>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</si>
  <si>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</si>
  <si>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</si>
  <si>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</si>
  <si>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</si>
  <si>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</si>
  <si>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</si>
  <si>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</si>
  <si>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</si>
  <si>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</si>
  <si>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</si>
  <si>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</si>
  <si>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</si>
  <si>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</si>
  <si>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</si>
  <si>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</si>
  <si>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</si>
  <si>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</si>
  <si>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</si>
  <si>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</si>
  <si>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</si>
  <si>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</si>
  <si>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</si>
  <si>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</si>
  <si>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</si>
  <si>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</si>
  <si>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</si>
  <si>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</si>
  <si>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</si>
  <si>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</si>
  <si>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</si>
  <si>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</si>
  <si>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</si>
  <si>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</si>
  <si>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</si>
  <si>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</si>
  <si>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</si>
  <si>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</si>
  <si>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</si>
  <si>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</si>
  <si>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</si>
  <si>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</si>
  <si>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</si>
  <si>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</si>
  <si>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</si>
  <si>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</si>
  <si>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</si>
  <si>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</si>
  <si>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</si>
  <si>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</si>
  <si>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</si>
  <si>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</si>
  <si>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</si>
  <si>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</si>
  <si>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</si>
  <si>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</si>
  <si>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</si>
  <si>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</si>
  <si>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</si>
  <si>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</si>
  <si>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</si>
  <si>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</si>
  <si>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</si>
  <si>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</si>
  <si>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</si>
  <si>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</si>
  <si>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</si>
  <si>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</si>
  <si>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</si>
  <si>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</si>
  <si>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</si>
  <si>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</si>
  <si>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</si>
  <si>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</si>
  <si>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</si>
  <si>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</si>
  <si>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</si>
  <si>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</si>
  <si>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</si>
  <si>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</si>
  <si>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</si>
  <si>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</si>
  <si>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</si>
  <si>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</si>
  <si>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</si>
  <si>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</si>
  <si>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</si>
  <si>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</si>
  <si>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</si>
  <si>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</si>
  <si>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</si>
  <si>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</si>
  <si>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</si>
  <si>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</si>
  <si>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</si>
  <si>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</si>
  <si>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</si>
  <si>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</si>
  <si>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</si>
  <si>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</si>
  <si>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</si>
  <si>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</si>
  <si>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</si>
  <si>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</si>
  <si>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</si>
  <si>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</si>
  <si>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</si>
  <si>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</si>
  <si>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</si>
  <si>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</si>
  <si>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</si>
  <si>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</si>
  <si>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</si>
  <si>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</si>
  <si>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</si>
  <si>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</si>
  <si>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</si>
  <si>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</si>
  <si>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</si>
  <si>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</si>
  <si>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</si>
  <si>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</si>
  <si>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</si>
  <si>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</si>
  <si>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</si>
  <si>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</si>
  <si>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</si>
  <si>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</si>
  <si>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</si>
  <si>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</si>
  <si>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</si>
  <si>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</si>
  <si>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</si>
  <si>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</si>
  <si>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</si>
  <si>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</si>
  <si>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</si>
  <si>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</si>
  <si>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</si>
  <si>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</si>
  <si>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</si>
  <si>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</si>
  <si>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</si>
  <si>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</si>
  <si>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</si>
  <si>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</si>
  <si>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</si>
  <si>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</si>
  <si>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</si>
  <si>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</si>
  <si>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</si>
  <si>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</si>
  <si>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</si>
  <si>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</si>
  <si>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</si>
  <si>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</si>
  <si>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</si>
  <si>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</si>
  <si>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</si>
  <si>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</si>
  <si>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</si>
  <si>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</si>
  <si>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</si>
  <si>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</si>
  <si>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</si>
  <si>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</si>
  <si>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</si>
  <si>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</si>
  <si>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</si>
  <si>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</si>
  <si>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</si>
  <si>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</si>
  <si>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</si>
  <si>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</si>
  <si>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</si>
  <si>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</si>
  <si>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</si>
  <si>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</si>
  <si>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</si>
  <si>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</si>
  <si>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</si>
  <si>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</si>
  <si>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</si>
  <si>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</si>
  <si>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</si>
  <si>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</si>
  <si>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</si>
  <si>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</si>
  <si>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</si>
  <si>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</si>
  <si>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</si>
  <si>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</si>
  <si>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</si>
  <si>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</si>
  <si>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</si>
  <si>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</si>
  <si>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</si>
  <si>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</si>
  <si>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</si>
  <si>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</si>
  <si>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</si>
  <si>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</si>
  <si>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</si>
  <si>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</si>
  <si>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</si>
  <si>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</si>
  <si>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</si>
  <si>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</si>
  <si>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</si>
  <si>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</si>
  <si>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</si>
  <si>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</si>
  <si>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</si>
  <si>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</si>
  <si>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</si>
  <si>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</si>
  <si>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</si>
  <si>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</si>
  <si>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</si>
  <si>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</si>
  <si>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</si>
  <si>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</si>
  <si>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</si>
  <si>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</si>
  <si>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</si>
  <si>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</si>
  <si>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</si>
  <si>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</si>
  <si>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</si>
  <si>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</si>
  <si>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</si>
  <si>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</si>
  <si>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</si>
  <si>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</si>
  <si>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</si>
  <si>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</si>
  <si>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</si>
  <si>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</si>
  <si>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</si>
  <si>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</si>
  <si>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</si>
  <si>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</si>
  <si>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</si>
  <si>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</si>
  <si>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</si>
  <si>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</si>
  <si>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</si>
  <si>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</si>
  <si>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</si>
  <si>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</si>
  <si>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</si>
  <si>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</si>
  <si>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</si>
  <si>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</si>
  <si>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</si>
  <si>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</si>
  <si>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</si>
  <si>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</si>
  <si>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</si>
  <si>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</si>
  <si>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</si>
  <si>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</si>
  <si>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</si>
  <si>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</si>
  <si>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</si>
  <si>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</si>
  <si>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</si>
  <si>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</si>
  <si>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</si>
  <si>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</si>
  <si>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</si>
  <si>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</si>
  <si>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</si>
  <si>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</si>
  <si>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</si>
  <si>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</si>
  <si>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</si>
  <si>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</si>
  <si>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</si>
  <si>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</si>
  <si>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</si>
  <si>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</si>
  <si>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</si>
  <si>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</si>
  <si>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</si>
  <si>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</si>
  <si>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</si>
  <si>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</si>
  <si>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</si>
  <si>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</si>
  <si>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</si>
  <si>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</si>
  <si>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</si>
  <si>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</si>
  <si>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</si>
  <si>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</si>
  <si>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</si>
  <si>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</si>
  <si>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</si>
  <si>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</si>
  <si>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</si>
  <si>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</si>
  <si>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</si>
  <si>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</si>
  <si>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</si>
  <si>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</si>
  <si>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</si>
  <si>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</si>
  <si>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</si>
  <si>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</si>
  <si>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</si>
  <si>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</si>
  <si>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</si>
  <si>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</si>
  <si>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</si>
  <si>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</si>
  <si>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</si>
  <si>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</si>
  <si>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</si>
  <si>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</si>
  <si>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</si>
  <si>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</si>
  <si>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</si>
  <si>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</si>
  <si>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</si>
  <si>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</si>
  <si>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</si>
  <si>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</si>
  <si>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</si>
  <si>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</si>
  <si>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</si>
  <si>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</si>
  <si>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</si>
  <si>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</si>
  <si>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</si>
  <si>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</si>
  <si>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</si>
  <si>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</si>
  <si>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</si>
  <si>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</si>
  <si>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</si>
  <si>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</si>
  <si>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</si>
  <si>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</si>
  <si>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</si>
  <si>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</si>
  <si>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</si>
  <si>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</si>
  <si>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</si>
  <si>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</si>
  <si>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</si>
  <si>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</si>
  <si>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</si>
  <si>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</si>
  <si>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</si>
  <si>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</si>
  <si>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</si>
  <si>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</si>
  <si>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</si>
  <si>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</si>
  <si>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</si>
  <si>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</si>
  <si>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</si>
  <si>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</si>
  <si>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</si>
  <si>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</si>
  <si>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</si>
  <si>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</si>
  <si>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</si>
  <si>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</si>
  <si>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</si>
  <si>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</si>
  <si>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</si>
  <si>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</si>
  <si>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</si>
  <si>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</si>
  <si>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</si>
  <si>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</si>
  <si>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</si>
  <si>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</si>
  <si>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</si>
  <si>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</si>
  <si>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</si>
  <si>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</si>
  <si>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</si>
  <si>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</si>
  <si>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</si>
  <si>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</si>
  <si>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</si>
  <si>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</si>
  <si>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</si>
  <si>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</si>
  <si>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</si>
  <si>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</si>
  <si>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</si>
  <si>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</si>
  <si>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</si>
  <si>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</si>
  <si>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</si>
  <si>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</si>
  <si>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</si>
  <si>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</si>
  <si>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</si>
  <si>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</si>
  <si>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</si>
  <si>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</si>
  <si>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</si>
  <si>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</si>
  <si>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</si>
  <si>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</si>
  <si>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</si>
  <si>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</si>
  <si>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</si>
  <si>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</si>
  <si>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</si>
  <si>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</si>
  <si>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</si>
  <si>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</si>
  <si>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</si>
  <si>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</si>
  <si>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</si>
  <si>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</si>
  <si>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</si>
  <si>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</si>
  <si>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</si>
  <si>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</si>
  <si>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</si>
  <si>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</si>
  <si>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</si>
  <si>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</si>
  <si>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</si>
  <si>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</si>
  <si>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</si>
  <si>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</si>
  <si>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</si>
  <si>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</si>
  <si>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</si>
  <si>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</si>
  <si>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</si>
  <si>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</si>
  <si>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</si>
  <si>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</si>
  <si>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</si>
  <si>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</si>
  <si>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</si>
  <si>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</si>
  <si>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</si>
  <si>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</si>
  <si>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</si>
  <si>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</si>
  <si>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</si>
  <si>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</si>
  <si>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</si>
  <si>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</si>
  <si>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</si>
  <si>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</si>
  <si>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</si>
  <si>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</si>
  <si>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</si>
  <si>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</si>
  <si>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</si>
  <si>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</si>
  <si>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</si>
  <si>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</si>
  <si>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</si>
  <si>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</si>
  <si>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</si>
  <si>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</si>
  <si>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</si>
  <si>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</si>
  <si>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</si>
  <si>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</si>
  <si>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</si>
  <si>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</si>
  <si>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</si>
  <si>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</si>
  <si>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</si>
  <si>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</si>
  <si>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</si>
  <si>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</si>
  <si>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</si>
  <si>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</si>
  <si>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</si>
  <si>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</si>
  <si>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</si>
  <si>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</si>
  <si>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</si>
  <si>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</si>
  <si>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</si>
  <si>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</si>
  <si>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</si>
  <si>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</si>
  <si>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</si>
  <si>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</si>
  <si>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</si>
  <si>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</si>
  <si>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</si>
  <si>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</si>
  <si>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</si>
  <si>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</si>
  <si>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</si>
  <si>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</si>
  <si>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</si>
  <si>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</si>
  <si>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</si>
  <si>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</si>
  <si>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</si>
  <si>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</si>
  <si>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</si>
  <si>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</si>
  <si>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</si>
  <si>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</si>
  <si>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</si>
  <si>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</si>
  <si>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</si>
  <si>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</si>
  <si>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</si>
  <si>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</si>
  <si>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</si>
  <si>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</si>
  <si>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</si>
  <si>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</si>
  <si>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</si>
  <si>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</si>
  <si>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</si>
  <si>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</si>
  <si>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</si>
  <si>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</si>
  <si>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</si>
  <si>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</si>
  <si>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</si>
  <si>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</si>
  <si>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</si>
  <si>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</si>
  <si>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</si>
  <si>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</si>
  <si>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</si>
  <si>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</si>
  <si>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</si>
  <si>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</si>
  <si>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</si>
  <si>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</si>
  <si>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</si>
  <si>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</si>
  <si>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</si>
  <si>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</si>
  <si>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</si>
  <si>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</si>
  <si>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</si>
  <si>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</si>
  <si>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</si>
  <si>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</si>
  <si>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</si>
  <si>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</si>
  <si>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</si>
  <si>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</si>
  <si>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</si>
  <si>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</si>
  <si>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</si>
  <si>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</si>
  <si>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</si>
  <si>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</si>
  <si>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</si>
  <si>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</si>
  <si>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</si>
  <si>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</si>
  <si>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</si>
  <si>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</si>
  <si>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</si>
  <si>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</si>
  <si>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</si>
  <si>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</si>
  <si>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</si>
  <si>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</si>
  <si>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</si>
  <si>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</si>
  <si>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</si>
  <si>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</si>
  <si>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</si>
  <si>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</si>
  <si>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</si>
  <si>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</si>
  <si>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</si>
  <si>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</si>
  <si>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</si>
  <si>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</si>
  <si>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</si>
  <si>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</si>
  <si>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</si>
  <si>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</si>
  <si>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</si>
  <si>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</si>
  <si>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</si>
  <si>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</si>
  <si>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</si>
  <si>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</si>
  <si>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</si>
  <si>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</si>
  <si>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</si>
  <si>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</si>
  <si>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</si>
  <si>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</si>
  <si>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</si>
  <si>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</si>
  <si>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</si>
  <si>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</si>
  <si>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</si>
  <si>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</si>
  <si>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</si>
  <si>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</si>
  <si>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</si>
  <si>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</si>
  <si>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</si>
  <si>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</si>
  <si>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</si>
  <si>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</si>
  <si>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</si>
  <si>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</si>
  <si>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</si>
  <si>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</si>
  <si>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</si>
  <si>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</si>
  <si>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</si>
  <si>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</si>
  <si>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</si>
  <si>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</si>
  <si>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</si>
  <si>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</si>
  <si>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</si>
  <si>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</si>
  <si>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</si>
  <si>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</si>
  <si>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</si>
  <si>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</si>
  <si>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</si>
  <si>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</si>
  <si>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</si>
  <si>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</si>
  <si>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</si>
  <si>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</si>
  <si>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</si>
  <si>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</si>
  <si>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</si>
  <si>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</si>
  <si>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</si>
  <si>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</si>
  <si>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</si>
  <si>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</si>
  <si>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</si>
  <si>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</si>
  <si>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</si>
  <si>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</si>
  <si>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</si>
  <si>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</si>
  <si>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</si>
  <si>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</si>
  <si>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</si>
  <si>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</si>
  <si>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</si>
  <si>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</si>
  <si>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</si>
  <si>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</si>
  <si>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</si>
  <si>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</si>
  <si>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</si>
  <si>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</si>
  <si>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</si>
  <si>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</si>
  <si>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</si>
  <si>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</si>
  <si>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</si>
  <si>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</si>
  <si>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</si>
  <si>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</si>
  <si>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</si>
  <si>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</si>
  <si>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</si>
  <si>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</si>
  <si>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</si>
  <si>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</si>
  <si>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</si>
  <si>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</si>
  <si>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</si>
  <si>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</si>
  <si>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</si>
  <si>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</si>
  <si>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</si>
  <si>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</si>
  <si>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</si>
  <si>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</si>
  <si>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</si>
  <si>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</si>
  <si>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</si>
  <si>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</si>
  <si>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</si>
  <si>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</si>
  <si>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</si>
  <si>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</si>
  <si>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</si>
  <si>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</si>
  <si>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</si>
  <si>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</si>
  <si>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</si>
  <si>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</si>
  <si>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</si>
  <si>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</si>
  <si>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</si>
  <si>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</si>
  <si>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</si>
  <si>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</si>
  <si>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</si>
  <si>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</si>
  <si>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</si>
  <si>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</si>
  <si>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</si>
  <si>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</si>
  <si>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</si>
  <si>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</si>
  <si>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</si>
  <si>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</si>
  <si>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</si>
  <si>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</si>
  <si>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</si>
  <si>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</si>
  <si>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</si>
  <si>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</si>
  <si>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</si>
  <si>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</si>
  <si>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</si>
  <si>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</si>
  <si>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</si>
  <si>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</si>
  <si>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</si>
  <si>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</si>
  <si>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</si>
  <si>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</si>
  <si>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</si>
  <si>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</si>
  <si>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</si>
  <si>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</si>
  <si>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</si>
  <si>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</si>
  <si>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</si>
  <si>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</si>
  <si>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</si>
  <si>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</si>
  <si>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</si>
  <si>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</si>
  <si>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</si>
  <si>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</si>
  <si>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</si>
  <si>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</si>
  <si>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</si>
  <si>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</si>
  <si>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</si>
  <si>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</si>
  <si>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</si>
  <si>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</si>
  <si>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</si>
  <si>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</si>
  <si>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</si>
  <si>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</si>
  <si>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</si>
  <si>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</si>
  <si>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</si>
  <si>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</si>
  <si>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</si>
  <si>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</si>
  <si>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</si>
  <si>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</si>
  <si>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</si>
  <si>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</si>
  <si>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</si>
  <si>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</si>
  <si>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</si>
  <si>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</si>
  <si>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</si>
  <si>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</si>
  <si>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</si>
  <si>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</si>
  <si>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</si>
  <si>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</si>
  <si>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</si>
  <si>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</si>
  <si>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</si>
  <si>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</si>
  <si>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</si>
  <si>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</si>
  <si>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</si>
  <si>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</si>
  <si>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</si>
  <si>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</si>
  <si>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</si>
  <si>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</si>
  <si>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</si>
  <si>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</si>
  <si>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</si>
  <si>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</si>
  <si>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</si>
  <si>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</si>
  <si>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</si>
  <si>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</si>
  <si>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</si>
  <si>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</si>
  <si>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</si>
  <si>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</si>
  <si>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</si>
  <si>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</si>
  <si>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</si>
  <si>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</si>
  <si>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</si>
  <si>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</si>
  <si>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</si>
  <si>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</si>
  <si>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</si>
  <si>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</si>
  <si>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</si>
  <si>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</si>
  <si>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</si>
  <si>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</si>
  <si>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</si>
  <si>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</si>
  <si>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</si>
  <si>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</si>
  <si>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</si>
  <si>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</si>
  <si>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</si>
  <si>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</si>
  <si>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</si>
  <si>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</si>
  <si>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</si>
  <si>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</si>
  <si>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</si>
  <si>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</si>
  <si>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</si>
  <si>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</si>
  <si>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</si>
  <si>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</si>
  <si>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</si>
  <si>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</si>
  <si>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</si>
  <si>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</si>
  <si>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</si>
  <si>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</si>
  <si>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</si>
  <si>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</si>
  <si>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</si>
  <si>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</si>
  <si>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</si>
  <si>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</si>
  <si>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</si>
  <si>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</si>
  <si>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</si>
  <si>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</si>
  <si>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</si>
  <si>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</si>
  <si>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</si>
  <si>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</si>
  <si>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</si>
  <si>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</si>
  <si>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</si>
  <si>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</si>
  <si>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</si>
  <si>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</si>
  <si>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</si>
  <si>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</si>
  <si>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</si>
  <si>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</si>
  <si>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</si>
  <si>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</si>
  <si>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</si>
  <si>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</si>
  <si>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</si>
  <si>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</si>
  <si>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</si>
  <si>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</si>
  <si>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</si>
  <si>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</si>
  <si>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</si>
  <si>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</si>
  <si>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</si>
  <si>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</si>
  <si>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</si>
  <si>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</si>
  <si>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</si>
  <si>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</si>
  <si>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</si>
  <si>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</si>
  <si>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</si>
  <si>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</si>
  <si>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</si>
  <si>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</si>
  <si>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</si>
  <si>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</si>
  <si>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</si>
  <si>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</si>
  <si>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</si>
  <si>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</si>
  <si>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</si>
  <si>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</si>
  <si>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</si>
  <si>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</si>
  <si>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</si>
  <si>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</si>
  <si>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</si>
  <si>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</si>
  <si>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</si>
  <si>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</si>
  <si>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</si>
  <si>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</si>
  <si>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</si>
  <si>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</si>
  <si>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</si>
  <si>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</si>
  <si>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</si>
  <si>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</si>
  <si>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</si>
  <si>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</si>
  <si>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</si>
  <si>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</si>
  <si>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</si>
  <si>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</si>
  <si>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</si>
  <si>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</si>
  <si>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</si>
  <si>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</si>
  <si>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</si>
  <si>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</si>
  <si>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</si>
  <si>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</si>
  <si>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</si>
  <si>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</si>
  <si>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</si>
  <si>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</si>
  <si>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</si>
  <si>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</si>
  <si>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</si>
  <si>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</si>
  <si>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</si>
  <si>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</si>
  <si>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</si>
  <si>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</si>
  <si>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</si>
  <si>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</si>
  <si>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</si>
  <si>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</si>
  <si>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</si>
  <si>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</si>
  <si>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</si>
  <si>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</si>
  <si>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</si>
  <si>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</si>
  <si>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</si>
  <si>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</si>
  <si>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</si>
  <si>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</si>
  <si>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</si>
  <si>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</si>
  <si>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</si>
  <si>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</si>
  <si>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</si>
  <si>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</si>
  <si>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</si>
  <si>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</si>
  <si>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</si>
  <si>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BOGOTA SIN INDIFERENCIA D</t>
  </si>
  <si>
    <t>2021-11-50000023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</si>
</sst>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I1" zoomScale="80" zoomScaleNormal="8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44193.728902083334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2762</v>
      </c>
      <c r="D15" s="35"/>
      <c r="E15" s="35"/>
      <c r="F15" s="5"/>
      <c r="G15" s="32" t="s">
        <v>1168</v>
      </c>
      <c r="H15" s="105" t="s">
        <v>187</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2761</v>
      </c>
      <c r="G20" s="5"/>
      <c r="H20" s="273"/>
      <c r="I20" s="145" t="s">
        <v>1156</v>
      </c>
      <c r="J20" s="146" t="s">
        <v>188</v>
      </c>
      <c r="K20" s="147">
        <v>1508971564</v>
      </c>
      <c r="L20" s="148">
        <v>44221</v>
      </c>
      <c r="M20" s="148">
        <v>44561</v>
      </c>
      <c r="N20" s="131">
        <f>+(M20-L20)/30</f>
        <v>11.333333333333334</v>
      </c>
      <c r="O20" s="134"/>
      <c r="U20" s="130"/>
      <c r="V20" s="107">
        <f ca="1">NOW()</f>
        <v>44193.728902083334</v>
      </c>
      <c r="W20" s="107">
        <f ca="1">NOW()</f>
        <v>44193.728902083334</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2760</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0.01</v>
      </c>
      <c r="G179" s="175">
        <f>IF(F179&gt;0,SUM(E179+F179),"")</f>
        <v>0.03</v>
      </c>
      <c r="H179" s="5"/>
      <c r="I179" s="256" t="s">
        <v>2675</v>
      </c>
      <c r="J179" s="257"/>
      <c r="K179" s="257"/>
      <c r="L179" s="258"/>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0.03</v>
      </c>
      <c r="D185" s="93" t="s">
        <v>2633</v>
      </c>
      <c r="E185" s="96">
        <f>+(C185*SUM(K20:K35))</f>
        <v>45269146.920000002</v>
      </c>
      <c r="F185" s="94"/>
      <c r="G185" s="95"/>
      <c r="H185" s="90"/>
      <c r="I185" s="92" t="s">
        <v>2632</v>
      </c>
      <c r="J185" s="180">
        <f>M179</f>
        <v>0.02</v>
      </c>
      <c r="K185" s="252" t="s">
        <v>2633</v>
      </c>
      <c r="L185" s="252"/>
      <c r="M185" s="96">
        <f>+J185*K20</f>
        <v>30179431.280000001</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1" zoomScale="85" zoomScaleNormal="85" zoomScaleSheetLayoutView="40" zoomScalePageLayoutView="40" workbookViewId="0">
      <selection activeCell="H179" sqref="H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44193.728902083334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2762</v>
      </c>
      <c r="D15" s="35"/>
      <c r="E15" s="35"/>
      <c r="F15" s="5"/>
      <c r="G15" s="32" t="s">
        <v>1168</v>
      </c>
      <c r="H15" s="105" t="s">
        <v>187</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58" t="s">
        <v>2761</v>
      </c>
      <c r="G20" s="5"/>
      <c r="H20" s="273"/>
      <c r="I20" s="145" t="s">
        <v>1156</v>
      </c>
      <c r="J20" s="146" t="s">
        <v>188</v>
      </c>
      <c r="K20" s="147">
        <v>1508971564</v>
      </c>
      <c r="L20" s="148">
        <v>44221</v>
      </c>
      <c r="M20" s="148">
        <v>44561</v>
      </c>
      <c r="N20" s="131">
        <f>+(M20-L20)/30</f>
        <v>11.333333333333334</v>
      </c>
      <c r="O20" s="134"/>
      <c r="U20" s="130"/>
      <c r="V20" s="107">
        <f ca="1">NOW()</f>
        <v>44193.728902083334</v>
      </c>
      <c r="W20" s="107">
        <f ca="1">NOW()</f>
        <v>44193.728902083334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CORPORACIÓN LA NUEVA COLOMBIA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2760</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v>1.0999999999999999E-2</v>
      </c>
      <c r="G179" s="175">
        <f>IF(F179&gt;0,SUM(E179+F179),"")</f>
        <v>3.1E-2</v>
      </c>
      <c r="H179" s="5"/>
      <c r="I179" s="248" t="s">
        <v>2675</v>
      </c>
      <c r="J179" s="249"/>
      <c r="K179" s="249"/>
      <c r="L179" s="250"/>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46778118.483999997</v>
      </c>
      <c r="F185" s="94"/>
      <c r="G185" s="95"/>
      <c r="H185" s="90"/>
      <c r="I185" s="92" t="s">
        <v>2632</v>
      </c>
      <c r="J185" s="180">
        <f>M179</f>
        <v>0.05</v>
      </c>
      <c r="K185" s="252" t="s">
        <v>2633</v>
      </c>
      <c r="L185" s="252"/>
      <c r="M185" s="96">
        <f>+J185*K20</f>
        <v>75448578.200000003</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44193.728902083334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44193.728902083334</v>
      </c>
      <c r="W20" s="107">
        <f ca="1">NOW()</f>
        <v>44193.728902083334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44193.728902083334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44193.728902083334</v>
      </c>
      <c r="W20" s="107">
        <f ca="1">NOW()</f>
        <v>44193.728902083334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44193.728902083334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44193.728902083334</v>
      </c>
      <c r="W20" s="107">
        <f ca="1">NOW()</f>
        <v>44193.728902083334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44193.728902083334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44193.728902083334</v>
      </c>
      <c r="W20" s="107">
        <f ca="1">NOW()</f>
        <v>44193.728902083334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2020-12-28T22:30:16Z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