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<sst xmlns="http://schemas.openxmlformats.org/spreadsheetml/2006/main" count="3057" uniqueCount="2692">
  <si>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</si>
  <si>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</si>
  <si>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</si>
  <si>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</si>
  <si>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</si>
  <si>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</si>
  <si>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</si>
  <si>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</si>
  <si>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</si>
  <si>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</si>
  <si>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</si>
  <si>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</si>
  <si>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</si>
  <si>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</si>
  <si>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</si>
  <si>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</si>
  <si>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</si>
  <si>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</si>
  <si>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</si>
  <si>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</si>
  <si>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</si>
  <si>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</si>
  <si>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</si>
  <si>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</si>
  <si>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</si>
  <si>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</si>
  <si>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</si>
  <si>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</si>
  <si>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</si>
  <si>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</si>
  <si>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</si>
  <si>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</si>
  <si>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</si>
  <si>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</si>
  <si>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</si>
  <si>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</si>
  <si>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</si>
  <si>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</si>
  <si>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</si>
  <si>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</si>
  <si>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</si>
  <si>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</si>
  <si>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</si>
  <si>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</si>
  <si>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</si>
  <si>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</si>
  <si>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</si>
  <si>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</si>
  <si>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</si>
  <si>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</si>
  <si>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</si>
  <si>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</si>
  <si>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</si>
  <si>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</si>
  <si>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</si>
  <si>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</si>
  <si>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</si>
  <si>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</si>
  <si>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</si>
  <si>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</si>
  <si>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</si>
  <si>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</si>
  <si>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</si>
  <si>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</si>
  <si>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</si>
  <si>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</si>
  <si>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</si>
  <si>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</si>
  <si>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</si>
  <si>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</si>
  <si>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</si>
  <si>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</si>
  <si>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</si>
  <si>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</si>
  <si>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</si>
  <si>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</si>
  <si>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</si>
  <si>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</si>
  <si>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</si>
  <si>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</si>
  <si>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</si>
  <si>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</si>
  <si>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</si>
  <si>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</si>
  <si>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</si>
  <si>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</si>
  <si>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</si>
  <si>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</si>
  <si>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</si>
  <si>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</si>
  <si>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</si>
  <si>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</si>
  <si>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</si>
  <si>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</si>
  <si>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</si>
  <si>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</si>
  <si>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</si>
  <si>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</si>
  <si>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</si>
  <si>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</si>
  <si>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</si>
  <si>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</si>
  <si>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</si>
  <si>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</si>
  <si>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</si>
  <si>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</si>
  <si>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</si>
  <si>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</si>
  <si>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</si>
  <si>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</si>
  <si>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</si>
  <si>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</si>
  <si>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</si>
  <si>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</si>
  <si>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</si>
  <si>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</si>
  <si>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</si>
  <si>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</si>
  <si>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</si>
  <si>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</si>
  <si>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</si>
  <si>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</si>
  <si>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</si>
  <si>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</si>
  <si>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</si>
  <si>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</si>
  <si>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</si>
  <si>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</si>
  <si>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</si>
  <si>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</si>
  <si>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</si>
  <si>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</si>
  <si>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</si>
  <si>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</si>
  <si>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</si>
  <si>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</si>
  <si>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</si>
  <si>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</si>
  <si>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</si>
  <si>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</si>
  <si>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</si>
  <si>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</si>
  <si>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</si>
  <si>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</si>
  <si>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</si>
  <si>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</si>
  <si>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</si>
  <si>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</si>
  <si>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</si>
  <si>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</si>
  <si>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</si>
  <si>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</si>
  <si>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</si>
  <si>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</si>
  <si>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</si>
  <si>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</si>
  <si>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</si>
  <si>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</si>
  <si>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</si>
  <si>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</si>
  <si>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</si>
  <si>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</si>
  <si>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</si>
  <si>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</si>
  <si>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</si>
  <si>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</si>
  <si>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</si>
  <si>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</si>
  <si>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</si>
  <si>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</si>
  <si>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</si>
  <si>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</si>
  <si>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</si>
  <si>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</si>
  <si>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</si>
  <si>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</si>
  <si>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</si>
  <si>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</si>
  <si>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</si>
  <si>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</si>
  <si>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</si>
  <si>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</si>
  <si>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</si>
  <si>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</si>
  <si>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</si>
  <si>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</si>
  <si>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</si>
  <si>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</si>
  <si>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</si>
  <si>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</si>
  <si>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</si>
  <si>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</si>
  <si>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</si>
  <si>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</si>
  <si>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</si>
  <si>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</si>
  <si>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</si>
  <si>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</si>
  <si>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</si>
  <si>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</si>
  <si>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</si>
  <si>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</si>
  <si>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</si>
  <si>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</si>
  <si>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</si>
  <si>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</si>
  <si>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</si>
  <si>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</si>
  <si>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</si>
  <si>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</si>
  <si>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</si>
  <si>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</si>
  <si>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</si>
  <si>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</si>
  <si>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</si>
  <si>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</si>
  <si>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</si>
  <si>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</si>
  <si>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</si>
  <si>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</si>
  <si>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</si>
  <si>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</si>
  <si>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</si>
  <si>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</si>
  <si>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</si>
  <si>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</si>
  <si>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</si>
  <si>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</si>
  <si>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</si>
  <si>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</si>
  <si>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</si>
  <si>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</si>
  <si>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</si>
  <si>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</si>
  <si>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</si>
  <si>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</si>
  <si>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</si>
  <si>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</si>
  <si>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</si>
  <si>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</si>
  <si>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</si>
  <si>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</si>
  <si>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</si>
  <si>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</si>
  <si>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</si>
  <si>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</si>
  <si>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</si>
  <si>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</si>
  <si>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</si>
  <si>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</si>
  <si>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</si>
  <si>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</si>
  <si>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</si>
  <si>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</si>
  <si>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</si>
  <si>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</si>
  <si>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</si>
  <si>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</si>
  <si>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</si>
  <si>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</si>
  <si>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</si>
  <si>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</si>
  <si>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</si>
  <si>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</si>
  <si>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</si>
  <si>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</si>
  <si>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</si>
  <si>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</si>
  <si>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</si>
  <si>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</si>
  <si>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</si>
  <si>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</si>
  <si>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</si>
  <si>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</si>
  <si>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</si>
  <si>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</si>
  <si>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</si>
  <si>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</si>
  <si>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</si>
  <si>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</si>
  <si>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</si>
  <si>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</si>
  <si>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</si>
  <si>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</si>
  <si>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</si>
  <si>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</si>
  <si>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</si>
  <si>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</si>
  <si>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</si>
  <si>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</si>
  <si>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</si>
  <si>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</si>
  <si>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</si>
  <si>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</si>
  <si>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</si>
  <si>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</si>
  <si>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</si>
  <si>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</si>
  <si>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</si>
  <si>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</si>
  <si>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</si>
  <si>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</si>
  <si>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</si>
  <si>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</si>
  <si>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</si>
  <si>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</si>
  <si>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</si>
  <si>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</si>
  <si>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</si>
  <si>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</si>
  <si>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</si>
  <si>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</si>
  <si>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</si>
  <si>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</si>
  <si>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</si>
  <si>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</si>
  <si>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</si>
  <si>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</si>
  <si>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</si>
  <si>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</si>
  <si>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</si>
  <si>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</si>
  <si>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</si>
  <si>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</si>
  <si>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</si>
  <si>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</si>
  <si>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</si>
  <si>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</si>
  <si>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</si>
  <si>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</si>
  <si>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</si>
  <si>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</si>
  <si>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</si>
  <si>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</si>
  <si>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</si>
  <si>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</si>
  <si>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</si>
  <si>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</si>
  <si>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</si>
  <si>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</si>
  <si>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</si>
  <si>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</si>
  <si>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</si>
  <si>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</si>
  <si>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</si>
  <si>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</si>
  <si>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</si>
  <si>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</si>
  <si>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</si>
  <si>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</si>
  <si>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</si>
  <si>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</si>
  <si>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</si>
  <si>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</si>
  <si>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</si>
  <si>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</si>
  <si>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</si>
  <si>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</si>
  <si>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</si>
  <si>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</si>
  <si>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</si>
  <si>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</si>
  <si>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</si>
  <si>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</si>
  <si>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</si>
  <si>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</si>
  <si>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</si>
  <si>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</si>
  <si>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</si>
  <si>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</si>
  <si>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</si>
  <si>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</si>
  <si>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</si>
  <si>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</si>
  <si>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</si>
  <si>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</si>
  <si>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</si>
  <si>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</si>
  <si>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</si>
  <si>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</si>
  <si>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</si>
  <si>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</si>
  <si>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</si>
  <si>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</si>
  <si>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</si>
  <si>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</si>
  <si>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</si>
  <si>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</si>
  <si>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</si>
  <si>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</si>
  <si>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</si>
  <si>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</si>
  <si>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</si>
  <si>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</si>
  <si>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</si>
  <si>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</si>
  <si>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</si>
  <si>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</si>
  <si>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</si>
  <si>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</si>
  <si>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</si>
  <si>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</si>
  <si>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</si>
  <si>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</si>
  <si>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</si>
  <si>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</si>
  <si>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</si>
  <si>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</si>
  <si>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</si>
  <si>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</si>
  <si>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</si>
  <si>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</si>
  <si>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</si>
  <si>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</si>
  <si>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</si>
  <si>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</si>
  <si>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</si>
  <si>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</si>
  <si>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</si>
  <si>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</si>
  <si>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</si>
  <si>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</si>
  <si>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</si>
  <si>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</si>
  <si>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</si>
  <si>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</si>
  <si>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</si>
  <si>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</si>
  <si>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</si>
  <si>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</si>
  <si>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</si>
  <si>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</si>
  <si>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</si>
  <si>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</si>
  <si>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</si>
  <si>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</si>
  <si>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</si>
  <si>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</si>
  <si>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</si>
  <si>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</si>
  <si>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</si>
  <si>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</si>
  <si>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</si>
  <si>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</si>
  <si>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</si>
  <si>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</si>
  <si>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</si>
  <si>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</si>
  <si>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</si>
  <si>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</si>
  <si>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</si>
  <si>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</si>
  <si>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</si>
  <si>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</si>
  <si>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</si>
  <si>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</si>
  <si>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</si>
  <si>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</si>
  <si>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</si>
  <si>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</si>
  <si>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</si>
  <si>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</si>
  <si>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</si>
  <si>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</si>
  <si>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</si>
  <si>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</si>
  <si>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</si>
  <si>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</si>
  <si>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</si>
  <si>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</si>
  <si>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</si>
  <si>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</si>
  <si>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</si>
  <si>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</si>
  <si>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</si>
  <si>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</si>
  <si>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</si>
  <si>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</si>
  <si>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</si>
  <si>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</si>
  <si>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</si>
  <si>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</si>
  <si>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</si>
  <si>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</si>
  <si>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</si>
  <si>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</si>
  <si>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</si>
  <si>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</si>
  <si>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</si>
  <si>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</si>
  <si>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</si>
  <si>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</si>
  <si>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</si>
  <si>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</si>
  <si>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</si>
  <si>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</si>
  <si>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</si>
  <si>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</si>
  <si>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</si>
  <si>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</si>
  <si>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</si>
  <si>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</si>
  <si>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</si>
  <si>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</si>
  <si>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</si>
  <si>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</si>
  <si>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</si>
  <si>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</si>
  <si>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</si>
  <si>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</si>
  <si>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</si>
  <si>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</si>
  <si>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</si>
  <si>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</si>
  <si>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</si>
  <si>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</si>
  <si>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</si>
  <si>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</si>
  <si>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</si>
  <si>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</si>
  <si>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</si>
  <si>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</si>
  <si>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</si>
  <si>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</si>
  <si>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</si>
  <si>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</si>
  <si>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</si>
  <si>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</si>
  <si>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</si>
  <si>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</si>
  <si>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</si>
  <si>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</si>
  <si>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</si>
  <si>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</si>
  <si>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</si>
  <si>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</si>
  <si>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</si>
  <si>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</si>
  <si>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</si>
  <si>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</si>
  <si>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</si>
  <si>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</si>
  <si>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</si>
  <si>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</si>
  <si>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</si>
  <si>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</si>
  <si>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</si>
  <si>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</si>
  <si>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</si>
  <si>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</si>
  <si>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</si>
  <si>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</si>
  <si>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</si>
  <si>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</si>
  <si>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</si>
  <si>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</si>
  <si>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</si>
  <si>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</si>
  <si>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</si>
  <si>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</si>
  <si>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</si>
  <si>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</si>
  <si>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</si>
  <si>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</si>
  <si>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</si>
  <si>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</si>
  <si>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</si>
  <si>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</si>
  <si>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</si>
  <si>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</si>
  <si>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</si>
  <si>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</si>
  <si>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</si>
  <si>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</si>
  <si>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</si>
  <si>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</si>
  <si>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</si>
  <si>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</si>
  <si>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</si>
  <si>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</si>
  <si>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</si>
  <si>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</si>
  <si>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</si>
  <si>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</si>
  <si>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</si>
  <si>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</si>
  <si>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</si>
  <si>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</si>
  <si>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</si>
  <si>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</si>
  <si>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</si>
  <si>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</si>
  <si>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</si>
  <si>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</si>
  <si>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</si>
  <si>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</si>
  <si>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</si>
  <si>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</si>
  <si>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</si>
  <si>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</si>
  <si>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</si>
  <si>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</si>
  <si>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</si>
  <si>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</si>
  <si>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</si>
  <si>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</si>
  <si>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</si>
  <si>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</si>
  <si>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</si>
  <si>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</si>
  <si>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</si>
  <si>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</si>
  <si>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</si>
  <si>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</si>
  <si>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</si>
  <si>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</si>
  <si>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</si>
  <si>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</si>
  <si>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</si>
  <si>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</si>
  <si>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</si>
  <si>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</si>
  <si>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</si>
  <si>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</si>
  <si>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</si>
  <si>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</si>
  <si>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</si>
  <si>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</si>
  <si>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</si>
  <si>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</si>
  <si>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</si>
  <si>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</si>
  <si>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</si>
  <si>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</si>
  <si>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</si>
  <si>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</si>
  <si>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</si>
  <si>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</si>
  <si>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</si>
  <si>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</si>
  <si>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</si>
  <si>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</si>
  <si>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</si>
  <si>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</si>
  <si>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</si>
  <si>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</si>
  <si>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</si>
  <si>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</si>
  <si>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</si>
  <si>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</si>
  <si>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</si>
  <si>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</si>
  <si>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</si>
  <si>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</si>
  <si>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</si>
  <si>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</si>
  <si>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</si>
  <si>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</si>
  <si>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</si>
  <si>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</si>
  <si>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</si>
  <si>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</si>
  <si>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</si>
  <si>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</si>
  <si>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</si>
  <si>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</si>
  <si>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</si>
  <si>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</si>
  <si>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</si>
  <si>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</si>
  <si>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</si>
  <si>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</si>
  <si>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</si>
  <si>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</si>
  <si>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</si>
  <si>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</si>
  <si>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</si>
  <si>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</si>
  <si>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</si>
  <si>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</si>
  <si>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</si>
  <si>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</si>
  <si>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</si>
  <si>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</si>
  <si>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</si>
  <si>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</si>
  <si>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</si>
  <si>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</si>
  <si>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</si>
  <si>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</si>
  <si>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</si>
  <si>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</si>
  <si>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</si>
  <si>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</si>
  <si>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</si>
  <si>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</si>
  <si>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</si>
  <si>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</si>
  <si>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</si>
  <si>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</si>
  <si>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</si>
  <si>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</si>
  <si>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</si>
  <si>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</si>
  <si>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</si>
  <si>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</si>
  <si>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</si>
  <si>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</si>
  <si>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</si>
  <si>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</si>
  <si>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</si>
  <si>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</si>
  <si>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</si>
  <si>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</si>
  <si>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</si>
  <si>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</si>
  <si>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</si>
  <si>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</si>
  <si>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</si>
  <si>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</si>
  <si>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</si>
  <si>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</si>
  <si>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</si>
  <si>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</si>
  <si>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</si>
  <si>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</si>
  <si>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</si>
  <si>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</si>
  <si>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</si>
  <si>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</si>
  <si>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</si>
  <si>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</si>
  <si>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</si>
  <si>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</si>
  <si>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</si>
  <si>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</si>
  <si>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</si>
  <si>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</si>
  <si>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</si>
  <si>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</si>
  <si>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</si>
  <si>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</si>
  <si>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</si>
  <si>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</si>
  <si>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</si>
  <si>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</si>
  <si>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</si>
  <si>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</si>
  <si>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</si>
  <si>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</si>
  <si>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</si>
  <si>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</si>
  <si>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</si>
  <si>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</si>
  <si>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</si>
  <si>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</si>
  <si>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</si>
  <si>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</si>
  <si>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</si>
  <si>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</si>
  <si>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</si>
  <si>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</si>
  <si>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</si>
  <si>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</si>
  <si>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</si>
  <si>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</si>
  <si>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</si>
  <si>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</si>
  <si>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</si>
  <si>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</si>
  <si>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</si>
  <si>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</si>
  <si>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</si>
  <si>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</si>
  <si>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</si>
  <si>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</si>
  <si>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</si>
  <si>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</si>
  <si>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</si>
  <si>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</si>
  <si>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</si>
  <si>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</si>
  <si>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</si>
  <si>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</si>
  <si>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</si>
  <si>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</si>
  <si>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</si>
  <si>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</si>
  <si>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</si>
  <si>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</si>
  <si>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</si>
  <si>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</si>
  <si>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</si>
  <si>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</si>
  <si>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</si>
  <si>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</si>
  <si>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</si>
  <si>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</si>
  <si>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</si>
  <si>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</si>
  <si>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</si>
  <si>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</si>
  <si>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</si>
  <si>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</si>
  <si>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</si>
  <si>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</si>
  <si>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</si>
  <si>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</si>
  <si>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</si>
  <si>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</si>
  <si>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</si>
  <si>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</si>
  <si>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</si>
  <si>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</si>
  <si>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</si>
  <si>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</si>
  <si>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</si>
  <si>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</si>
  <si>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</si>
  <si>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</si>
  <si>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</si>
  <si>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</si>
  <si>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</si>
  <si>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</si>
  <si>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</si>
  <si>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</si>
  <si>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</si>
  <si>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</si>
  <si>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</si>
  <si>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</si>
  <si>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</si>
  <si>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</si>
  <si>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</si>
  <si>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</si>
  <si>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</si>
  <si>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</si>
  <si>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</si>
  <si>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</si>
  <si>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</si>
  <si>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</si>
  <si>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</si>
  <si>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</si>
  <si>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</si>
  <si>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</si>
  <si>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</si>
  <si>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</si>
  <si>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</si>
  <si>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</si>
  <si>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</si>
  <si>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</si>
  <si>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</si>
  <si>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</si>
  <si>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</si>
  <si>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</si>
  <si>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</si>
  <si>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</si>
  <si>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</si>
  <si>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</si>
  <si>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</si>
  <si>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</si>
  <si>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</si>
  <si>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</si>
  <si>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</si>
  <si>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</si>
  <si>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</si>
  <si>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</si>
  <si>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</si>
  <si>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</si>
  <si>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</si>
  <si>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</si>
  <si>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</si>
  <si>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</si>
  <si>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</si>
  <si>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</si>
  <si>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</si>
  <si>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</si>
  <si>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</si>
  <si>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</si>
  <si>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</si>
  <si>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</si>
  <si>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</si>
  <si>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</si>
  <si>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</si>
  <si>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</si>
  <si>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</si>
  <si>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</si>
  <si>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</si>
  <si>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</si>
  <si>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</si>
  <si>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</si>
  <si>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</si>
  <si>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</si>
  <si>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</si>
  <si>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</si>
  <si>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</si>
  <si>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</si>
  <si>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</si>
  <si>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</si>
  <si>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</si>
  <si>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</si>
  <si>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</si>
  <si>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</si>
  <si>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</si>
  <si>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</si>
  <si>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</si>
  <si>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</si>
  <si>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</si>
  <si>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</si>
  <si>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</si>
  <si>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</si>
  <si>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</si>
  <si>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</si>
  <si>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</si>
  <si>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</si>
  <si>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</si>
  <si>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</si>
  <si>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</si>
  <si>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</si>
  <si>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</si>
  <si>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</si>
  <si>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</si>
  <si>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</si>
  <si>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</si>
  <si>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</si>
  <si>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</si>
  <si>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</si>
  <si>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</si>
  <si>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</si>
  <si>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</si>
  <si>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</si>
  <si>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</si>
  <si>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</si>
  <si>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</si>
  <si>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</si>
  <si>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</si>
  <si>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</si>
  <si>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</si>
  <si>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</si>
  <si>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</si>
  <si>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</si>
  <si>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</si>
  <si>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</si>
  <si>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</si>
  <si>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</si>
  <si>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</si>
  <si>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</si>
  <si>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</si>
  <si>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</si>
  <si>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</si>
  <si>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</si>
  <si>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</si>
  <si>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</si>
  <si>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</si>
  <si>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</si>
  <si>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</si>
  <si>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</si>
  <si>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</si>
  <si>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</si>
  <si>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</si>
  <si>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</si>
  <si>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</si>
  <si>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</si>
  <si>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</si>
  <si>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</si>
  <si>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</si>
  <si>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</si>
  <si>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</si>
  <si>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</si>
  <si>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</si>
  <si>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</si>
  <si>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</si>
  <si>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</si>
  <si>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</si>
  <si>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</si>
  <si>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</si>
  <si>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</si>
  <si>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</si>
  <si>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</si>
  <si>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</si>
  <si>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</si>
  <si>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</si>
  <si>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</si>
  <si>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</si>
  <si>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</si>
  <si>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</si>
  <si>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</si>
  <si>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</si>
  <si>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</si>
  <si>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</si>
  <si>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</si>
  <si>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</si>
  <si>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</si>
  <si>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</si>
  <si>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</si>
  <si>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</si>
  <si>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</si>
  <si>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</si>
  <si>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</si>
  <si>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</si>
  <si>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</si>
  <si>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</si>
  <si>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</si>
  <si>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</si>
  <si>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</si>
  <si>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</si>
  <si>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</si>
  <si>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</si>
  <si>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</si>
  <si>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</si>
  <si>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</si>
  <si>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</si>
  <si>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</si>
  <si>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</si>
  <si>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</si>
  <si>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</si>
  <si>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</si>
  <si>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</si>
  <si>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</si>
  <si>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</si>
  <si>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</si>
  <si>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</si>
  <si>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</si>
  <si>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</si>
  <si>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</si>
  <si>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</si>
  <si>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</si>
  <si>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</si>
  <si>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</si>
  <si>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</si>
  <si>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</si>
  <si>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</si>
  <si>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</si>
  <si>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</si>
  <si>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</si>
  <si>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</si>
  <si>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</si>
  <si>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</si>
  <si>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</si>
  <si>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</si>
  <si>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</si>
  <si>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</si>
  <si>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</si>
  <si>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</si>
  <si>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</si>
  <si>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</si>
  <si>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</si>
  <si>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</si>
  <si>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</si>
  <si>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</si>
  <si>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</si>
  <si>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</si>
  <si>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</si>
  <si>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</si>
  <si>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</si>
  <si>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</si>
  <si>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</si>
  <si>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</si>
  <si>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</si>
  <si>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</si>
  <si>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</si>
  <si>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</si>
  <si>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</si>
  <si>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</si>
  <si>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</si>
  <si>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</si>
  <si>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</si>
  <si>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</si>
  <si>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</si>
  <si>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</si>
  <si>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</si>
  <si>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</si>
  <si>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</si>
  <si>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</si>
  <si>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</si>
  <si>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</si>
  <si>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</si>
  <si>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</si>
  <si>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</si>
  <si>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</si>
  <si>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</si>
  <si>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</si>
  <si>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</si>
  <si>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</si>
  <si>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</si>
  <si>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</si>
  <si>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</si>
  <si>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</si>
  <si>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</si>
  <si>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</si>
  <si>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</si>
  <si>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</si>
  <si>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</si>
  <si>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</si>
  <si>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</si>
  <si>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</si>
  <si>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</si>
  <si>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</si>
  <si>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</si>
  <si>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</si>
  <si>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</si>
  <si>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</si>
  <si>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</si>
  <si>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</si>
  <si>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</si>
  <si>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</si>
  <si>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</si>
  <si>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</si>
  <si>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</si>
  <si>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</si>
  <si>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</si>
  <si>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</si>
  <si>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</si>
  <si>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</si>
  <si>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</si>
  <si>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</si>
  <si>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</si>
  <si>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</si>
  <si>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</si>
  <si>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</si>
  <si>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</si>
  <si>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</si>
  <si>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</si>
  <si>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</si>
  <si>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</si>
  <si>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</si>
  <si>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</si>
  <si>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</si>
  <si>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</si>
  <si>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</si>
  <si>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</si>
  <si>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</si>
  <si>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</si>
  <si>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</si>
  <si>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</si>
  <si>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</si>
  <si>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</si>
  <si>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</si>
  <si>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</si>
  <si>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</si>
  <si>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</si>
  <si>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</si>
  <si>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</si>
  <si>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</si>
  <si>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</si>
  <si>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</si>
  <si>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</si>
  <si>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</si>
  <si>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</si>
  <si>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</si>
  <si>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</si>
  <si>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</si>
  <si>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</si>
  <si>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</si>
  <si>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</si>
  <si>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</si>
  <si>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</si>
  <si>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</si>
  <si>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</si>
  <si>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</si>
  <si>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</si>
  <si>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</si>
  <si>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</si>
  <si>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</si>
  <si>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</si>
  <si>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</si>
  <si>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</si>
  <si>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</si>
  <si>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</si>
  <si>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</si>
  <si>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</si>
  <si>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</si>
  <si>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</si>
  <si>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</si>
  <si>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</si>
  <si>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</si>
  <si>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</si>
  <si>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</si>
  <si>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</si>
  <si>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</si>
  <si>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</si>
  <si>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</si>
  <si>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</si>
  <si>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</si>
  <si>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</si>
  <si>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</si>
  <si>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</si>
  <si>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</si>
  <si>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</si>
  <si>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</si>
  <si>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</si>
  <si>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</si>
  <si>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</si>
  <si>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</si>
  <si>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</si>
  <si>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</si>
  <si>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</si>
  <si>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</si>
  <si>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</si>
  <si>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</si>
  <si>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</si>
  <si>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</si>
  <si>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</si>
  <si>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</si>
  <si>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</si>
  <si>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</si>
  <si>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</si>
  <si>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</si>
  <si>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</si>
  <si>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</si>
  <si>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</si>
  <si>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</si>
  <si>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</si>
  <si>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</si>
  <si>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</si>
  <si>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</si>
  <si>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</si>
  <si>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</si>
  <si>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</si>
  <si>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</si>
  <si>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</si>
  <si>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</si>
  <si>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</si>
  <si>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</si>
  <si>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</si>
  <si>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</si>
  <si>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</si>
  <si>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</si>
  <si>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</si>
  <si>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</si>
  <si>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</si>
  <si>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</si>
  <si>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</si>
  <si>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</si>
  <si>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</si>
  <si>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</si>
  <si>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</si>
  <si>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</si>
  <si>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</si>
  <si>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</si>
  <si>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</si>
  <si>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</si>
  <si>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</si>
  <si>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</si>
  <si>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</si>
  <si>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</si>
  <si>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</si>
  <si>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</si>
  <si>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</si>
  <si>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</si>
  <si>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</si>
  <si>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</si>
  <si>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</si>
  <si>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</si>
  <si>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</si>
  <si>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</si>
  <si>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</si>
  <si>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</si>
  <si>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</si>
  <si>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</si>
  <si>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</si>
  <si>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</si>
  <si>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</si>
  <si>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</si>
  <si>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</si>
  <si>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</si>
  <si>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</si>
  <si>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</si>
  <si>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</si>
  <si>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</si>
  <si>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</si>
  <si>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</si>
  <si>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</si>
  <si>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</si>
  <si>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</si>
  <si>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</si>
  <si>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</si>
  <si>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</si>
  <si>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</si>
  <si>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</si>
  <si>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</si>
  <si>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</si>
  <si>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</si>
  <si>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</si>
  <si>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</si>
  <si>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</si>
  <si>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</si>
  <si>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</si>
  <si>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</si>
  <si>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</si>
  <si>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</si>
  <si>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</si>
  <si>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</si>
  <si>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</si>
  <si>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</si>
  <si>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</si>
  <si>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</si>
  <si>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</si>
  <si>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</si>
  <si>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</si>
  <si>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</si>
  <si>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</si>
  <si>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</si>
  <si>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</si>
  <si>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</si>
  <si>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</si>
  <si>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</si>
  <si>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</si>
  <si>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</si>
  <si>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</si>
  <si>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</si>
  <si>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</si>
  <si>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</si>
  <si>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</si>
  <si>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</si>
  <si>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</si>
  <si>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</si>
  <si>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</si>
  <si>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</si>
  <si>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</si>
  <si>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</si>
  <si>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</si>
  <si>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</si>
  <si>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</si>
  <si>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</si>
  <si>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</si>
  <si>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</si>
  <si>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</si>
  <si>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</si>
  <si>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</si>
  <si>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</si>
  <si>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</si>
  <si>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</si>
  <si>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</si>
  <si>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</si>
  <si>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</si>
  <si>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</si>
  <si>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</si>
  <si>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</si>
  <si>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</si>
  <si>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</si>
  <si>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</si>
  <si>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</si>
  <si>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</si>
  <si>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</si>
  <si>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</si>
  <si>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</si>
  <si>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</si>
  <si>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</si>
  <si>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</si>
  <si>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</si>
  <si>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</si>
  <si>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</si>
  <si>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</si>
  <si>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</si>
  <si>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</si>
  <si>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</si>
  <si>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</si>
  <si>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</si>
  <si>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</si>
  <si>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</si>
  <si>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</si>
  <si>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</si>
  <si>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</si>
  <si>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</si>
  <si>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</si>
  <si>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</si>
  <si>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</si>
  <si>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</si>
  <si>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</si>
  <si>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</si>
  <si>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</si>
  <si>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</si>
  <si>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</si>
  <si>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</si>
  <si>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</si>
  <si>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</si>
  <si>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</si>
  <si>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</si>
  <si>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</si>
  <si>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</si>
  <si>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</si>
  <si>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</si>
  <si>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</si>
  <si>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</si>
  <si>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</si>
  <si>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</si>
  <si>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</si>
  <si>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</si>
  <si>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</si>
  <si>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</si>
  <si>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</si>
  <si>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</si>
  <si>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</si>
  <si>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</si>
  <si>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</si>
  <si>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</si>
  <si>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</si>
  <si>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</si>
  <si>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</si>
  <si>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</si>
  <si>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</si>
  <si>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</si>
  <si>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</si>
  <si>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</si>
  <si>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</si>
  <si>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</si>
  <si>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</si>
  <si>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</si>
  <si>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</si>
  <si>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</si>
  <si>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</si>
  <si>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</si>
  <si>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</si>
  <si>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</si>
  <si>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</si>
  <si>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</si>
  <si>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</si>
  <si>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</si>
  <si>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</si>
  <si>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</si>
  <si>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</si>
  <si>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</si>
  <si>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</si>
  <si>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</si>
  <si>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</si>
  <si>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</si>
  <si>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</si>
  <si>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</si>
  <si>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</si>
  <si>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</si>
  <si>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</si>
  <si>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</si>
  <si>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</si>
  <si>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</si>
  <si>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</si>
  <si>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</si>
  <si>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</si>
  <si>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</si>
  <si>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</si>
  <si>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</si>
  <si>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</si>
  <si>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</si>
  <si>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</si>
  <si>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</si>
  <si>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</si>
  <si>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</si>
  <si>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</si>
  <si>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</si>
  <si>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</si>
  <si>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</si>
  <si>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</si>
  <si>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</si>
  <si>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</si>
  <si>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</si>
  <si>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</si>
  <si>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</si>
  <si>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</si>
  <si>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</si>
  <si>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</si>
  <si>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</si>
  <si>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</si>
  <si>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</si>
  <si>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</si>
  <si>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</si>
  <si>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</si>
  <si>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</si>
  <si>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</si>
  <si>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</si>
  <si>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</si>
  <si>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</si>
  <si>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</si>
  <si>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</si>
  <si>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</si>
  <si>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</si>
  <si>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</si>
  <si>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</si>
  <si>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</si>
  <si>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</si>
  <si>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</si>
  <si>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</si>
  <si>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</si>
  <si>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</si>
  <si>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</si>
  <si>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</si>
  <si>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</si>
  <si>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</si>
  <si>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</si>
  <si>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</si>
  <si>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</si>
  <si>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</si>
  <si>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</si>
  <si>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</si>
  <si>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</si>
  <si>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</si>
  <si>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</si>
  <si>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</si>
  <si>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</si>
  <si>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</si>
  <si>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</si>
  <si>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</si>
  <si>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</si>
  <si>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</si>
  <si>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</si>
  <si>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</si>
  <si>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</si>
  <si>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</si>
  <si>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</si>
  <si>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</si>
  <si>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</si>
  <si>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</si>
  <si>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</si>
  <si>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</si>
  <si>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</si>
  <si>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</si>
  <si>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</si>
  <si>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</si>
  <si>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</si>
  <si>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</si>
  <si>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</si>
  <si>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</si>
  <si>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</si>
  <si>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</si>
  <si>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</si>
  <si>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</si>
  <si>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</si>
  <si>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</si>
  <si>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</si>
  <si>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</si>
  <si>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</si>
  <si>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</si>
  <si>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</si>
  <si>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</si>
  <si>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</si>
  <si>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</si>
  <si>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</si>
  <si>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</si>
  <si>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</si>
  <si>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</si>
  <si>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</si>
  <si>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</si>
  <si>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</si>
  <si>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</si>
  <si>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</si>
  <si>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</si>
  <si>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</si>
  <si>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</si>
  <si>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</si>
  <si>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</si>
  <si>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</si>
  <si>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</si>
  <si>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</si>
  <si>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</si>
  <si>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</si>
  <si>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</si>
  <si>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</si>
  <si>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</si>
  <si>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</si>
  <si>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</si>
  <si>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</si>
  <si>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</si>
  <si>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</si>
  <si>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</si>
  <si>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</si>
  <si>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</si>
  <si>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</si>
  <si>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</si>
  <si>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</si>
  <si>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</si>
  <si>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</si>
  <si>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</si>
  <si>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</si>
  <si>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</si>
  <si>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</si>
  <si>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</si>
  <si>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</si>
  <si>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</si>
  <si>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</si>
  <si>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</si>
  <si>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</si>
  <si>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</si>
  <si>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</si>
  <si>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</si>
  <si>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</si>
  <si>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</si>
  <si>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</si>
  <si>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</si>
  <si>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</si>
  <si>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</si>
  <si>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</si>
  <si>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</si>
  <si>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</si>
  <si>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</si>
  <si>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</si>
  <si>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</si>
  <si>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</si>
  <si>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</si>
  <si>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</si>
  <si>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</si>
  <si>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</si>
  <si>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</si>
  <si>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</si>
  <si>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</si>
  <si>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</si>
  <si>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</si>
  <si>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</si>
  <si>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</si>
  <si>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</si>
  <si>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</si>
  <si>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</si>
  <si>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</si>
  <si>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</si>
  <si>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</si>
  <si>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</si>
  <si>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</si>
  <si>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</si>
  <si>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</si>
  <si>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</si>
  <si>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</si>
  <si>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</si>
  <si>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</si>
  <si>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</si>
  <si>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</si>
  <si>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</si>
  <si>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</si>
  <si>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</si>
  <si>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</si>
  <si>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</si>
  <si>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</si>
  <si>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</si>
  <si>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</si>
  <si>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</si>
  <si>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</si>
  <si>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</si>
  <si>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</si>
  <si>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</si>
  <si>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</si>
  <si>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</si>
  <si>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</si>
  <si>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</si>
  <si>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</si>
  <si>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</si>
  <si>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</si>
  <si>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</si>
  <si>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</si>
  <si>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</si>
  <si>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</si>
  <si>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</si>
  <si>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</si>
  <si>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</si>
  <si>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</si>
  <si>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</si>
  <si>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</si>
  <si>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</si>
  <si>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</si>
  <si>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</si>
  <si>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</si>
  <si>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</si>
  <si>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</si>
  <si>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</si>
  <si>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</si>
  <si>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</si>
  <si>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</si>
  <si>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</si>
  <si>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</si>
  <si>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</si>
  <si>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</si>
  <si>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</si>
  <si>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</si>
  <si>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</si>
  <si>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</si>
  <si>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</si>
  <si>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</si>
  <si>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</si>
  <si>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</si>
  <si>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</si>
  <si>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</si>
  <si>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</si>
  <si>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</si>
  <si>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</si>
  <si>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</si>
  <si>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</si>
  <si>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</si>
  <si>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</si>
  <si>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</si>
  <si>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</si>
  <si>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</si>
  <si>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</si>
  <si>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</si>
  <si>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</si>
  <si>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</si>
  <si>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</si>
  <si>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</si>
  <si>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</si>
  <si>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</si>
  <si>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</si>
  <si>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</si>
  <si>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</si>
  <si>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</si>
  <si>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</si>
  <si>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</si>
  <si>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</si>
  <si>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</si>
  <si>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</si>
  <si>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</si>
  <si>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</si>
  <si>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</si>
  <si>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</si>
  <si>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</si>
  <si>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</si>
  <si>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</si>
  <si>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</si>
  <si>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</si>
  <si>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</si>
  <si>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</si>
  <si>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</si>
  <si>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</si>
  <si>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</si>
  <si>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</si>
  <si>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</si>
  <si>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</si>
  <si>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</si>
  <si>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</si>
  <si>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</si>
  <si>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</si>
  <si>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</si>
  <si>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</si>
  <si>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</si>
  <si>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</si>
  <si>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</si>
  <si>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</si>
  <si>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</si>
  <si>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</si>
  <si>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</si>
  <si>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</si>
  <si>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</si>
  <si>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</si>
  <si>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</si>
  <si>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</si>
  <si>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</si>
  <si>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</si>
  <si>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</si>
  <si>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</si>
  <si>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</si>
  <si>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</si>
  <si>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</si>
  <si>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</si>
  <si>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</si>
  <si>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</si>
  <si>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</si>
  <si>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</si>
  <si>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</si>
  <si>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</si>
  <si>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</si>
  <si>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</si>
  <si>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</si>
  <si>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</si>
  <si>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</si>
  <si>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</si>
  <si>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</si>
  <si>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</si>
  <si>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</si>
  <si>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</si>
  <si>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</si>
  <si>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</si>
  <si>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</si>
  <si>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</si>
  <si>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</si>
  <si>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</si>
  <si>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</si>
  <si>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</si>
  <si>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</si>
  <si>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</si>
  <si>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</si>
  <si>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</si>
  <si>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</si>
  <si>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</si>
  <si>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</si>
  <si>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</si>
  <si>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</si>
  <si>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</si>
  <si>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</si>
  <si>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</si>
  <si>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</si>
  <si>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</si>
  <si>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</si>
  <si>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</si>
  <si>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</si>
  <si>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</si>
  <si>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</si>
  <si>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</si>
  <si>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</si>
  <si>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</si>
  <si>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</si>
  <si>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</si>
  <si>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</si>
  <si>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</si>
  <si>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</si>
  <si>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</si>
  <si>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</si>
  <si>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</si>
  <si>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</si>
  <si>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</si>
  <si>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</si>
  <si>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</si>
  <si>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</si>
  <si>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</si>
  <si>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</si>
  <si>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</si>
  <si>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</si>
  <si>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</si>
  <si>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</si>
  <si>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</si>
  <si>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</si>
  <si>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</si>
  <si>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</si>
  <si>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</si>
  <si>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</si>
  <si>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</si>
  <si>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</si>
  <si>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</si>
  <si>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</si>
  <si>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</si>
  <si>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</si>
  <si>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</si>
  <si>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</si>
  <si>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</si>
  <si>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</si>
  <si>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</si>
  <si>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</si>
  <si>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</si>
  <si>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</si>
  <si>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</si>
  <si>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</si>
  <si>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</si>
  <si>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</si>
  <si>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</si>
  <si>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</si>
  <si>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</si>
  <si>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</si>
  <si>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</si>
  <si>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</si>
  <si>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</si>
  <si>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</si>
  <si>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</si>
  <si>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</si>
  <si>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</si>
  <si>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</si>
  <si>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</si>
  <si>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</si>
  <si>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</si>
  <si>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</si>
  <si>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</si>
  <si>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</si>
  <si>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</si>
  <si>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</si>
  <si>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</si>
  <si>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</si>
  <si>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</si>
  <si>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</si>
  <si>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</si>
  <si>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</si>
  <si>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</si>
  <si>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</si>
  <si>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</si>
  <si>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</si>
  <si>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</si>
  <si>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</si>
  <si>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</si>
  <si>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</si>
  <si>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</si>
  <si>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</si>
  <si>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</si>
  <si>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</si>
  <si>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</si>
  <si>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</si>
  <si>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</si>
  <si>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</si>
  <si>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</si>
  <si>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</si>
  <si>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</si>
  <si>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</si>
  <si>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</si>
  <si>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</si>
  <si>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</si>
  <si>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</si>
  <si>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</si>
  <si>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</si>
  <si>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</si>
  <si>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</si>
  <si>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</si>
  <si>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</si>
  <si>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</si>
  <si>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</si>
  <si>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</si>
  <si>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</si>
  <si>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</si>
  <si>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</si>
  <si>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</si>
  <si>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</si>
  <si>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</si>
  <si>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</si>
  <si>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</si>
  <si>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</si>
  <si>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</si>
  <si>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</si>
  <si>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</si>
  <si>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</si>
  <si>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</si>
  <si>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</si>
  <si>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</si>
  <si>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</si>
  <si>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</si>
  <si>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</si>
  <si>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</si>
  <si>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</si>
  <si>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</si>
  <si>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</si>
  <si>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</si>
  <si>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</si>
  <si>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</si>
  <si>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</si>
  <si>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</si>
  <si>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</si>
  <si>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</si>
  <si>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</si>
  <si>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</si>
  <si>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</si>
  <si>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</si>
  <si>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</si>
  <si>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</si>
  <si>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</si>
  <si>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</si>
  <si>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</si>
  <si>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</si>
  <si>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</si>
  <si>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</si>
  <si>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</si>
  <si>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</si>
  <si>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</si>
  <si>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</si>
  <si>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</si>
  <si>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</si>
  <si>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</si>
  <si>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</si>
  <si>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</si>
  <si>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</si>
  <si>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</si>
  <si>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</si>
  <si>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</si>
  <si>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</si>
  <si>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</si>
  <si>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</si>
  <si>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</si>
  <si>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</si>
  <si>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</si>
  <si>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</si>
  <si>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</si>
  <si>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</si>
  <si>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</si>
  <si>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</si>
  <si>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</si>
  <si>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</si>
  <si>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</si>
  <si>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</si>
  <si>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</si>
  <si>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</si>
  <si>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</si>
  <si>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</si>
  <si>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</si>
  <si>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</si>
  <si>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</si>
  <si>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</si>
  <si>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</si>
  <si>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</si>
  <si>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</si>
  <si>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</si>
  <si>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</si>
  <si>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</si>
  <si>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</si>
  <si>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</si>
  <si>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</si>
  <si>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</si>
  <si>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</si>
  <si>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</si>
  <si>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</si>
  <si>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</si>
  <si>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</si>
  <si>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</si>
  <si>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</si>
  <si>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</si>
  <si>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</si>
  <si>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</si>
  <si>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</si>
  <si>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</si>
  <si>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</si>
  <si>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</si>
  <si>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</si>
  <si>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</si>
  <si>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</si>
  <si>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</si>
  <si>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</si>
  <si>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</si>
  <si>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</si>
  <si>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</si>
  <si>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</si>
  <si>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</si>
  <si>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</si>
  <si>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</si>
  <si>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</si>
  <si>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</si>
  <si>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</si>
  <si>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</si>
  <si>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</si>
  <si>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</si>
  <si>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</si>
  <si>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</si>
  <si>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</si>
  <si>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</si>
  <si>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</si>
  <si>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</si>
  <si>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</si>
  <si>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</si>
  <si>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</si>
  <si>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</si>
  <si>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</si>
  <si>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</si>
  <si>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</si>
  <si>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</si>
  <si>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</si>
  <si>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</si>
  <si>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</si>
  <si>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</si>
  <si>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</si>
  <si>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</si>
  <si>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</si>
  <si>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</si>
  <si>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</si>
  <si>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</si>
  <si>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</si>
  <si>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</si>
  <si>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</si>
  <si>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</si>
  <si>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</si>
  <si>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</si>
  <si>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</si>
  <si>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</si>
  <si>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</si>
  <si>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</si>
  <si>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</si>
  <si>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</si>
  <si>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</si>
  <si>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</si>
  <si>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</si>
  <si>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</si>
  <si>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</si>
  <si>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</si>
  <si>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</si>
  <si>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</si>
  <si>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</si>
  <si>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</si>
  <si>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</si>
  <si>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</si>
  <si>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</si>
  <si>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</si>
  <si>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</si>
  <si>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</si>
  <si>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</si>
  <si>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</si>
  <si>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</si>
  <si>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</si>
  <si>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</si>
  <si>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</si>
  <si>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</si>
  <si>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</si>
  <si>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</si>
  <si>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</si>
  <si>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</si>
  <si>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</si>
  <si>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</si>
  <si>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</si>
  <si>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</si>
  <si>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</si>
  <si>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</si>
  <si>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</si>
  <si>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</si>
  <si>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</si>
  <si>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</si>
  <si>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</si>
  <si>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</si>
  <si>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</si>
  <si>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</si>
  <si>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</si>
  <si>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</si>
  <si>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</si>
  <si>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</si>
  <si>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</si>
  <si>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</si>
  <si>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</si>
  <si>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</si>
  <si>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</si>
  <si>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</si>
  <si>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</si>
  <si>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</si>
  <si>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</si>
  <si>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</si>
  <si>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</si>
  <si>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</si>
  <si>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</si>
  <si>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</si>
  <si>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</si>
  <si>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</si>
  <si>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</si>
  <si>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</si>
  <si>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</si>
  <si>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</si>
  <si>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</si>
  <si>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</si>
  <si>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</si>
  <si>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</si>
  <si>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</si>
  <si>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</si>
  <si>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</si>
  <si>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</si>
  <si>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</si>
  <si>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</si>
  <si>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</si>
  <si>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</si>
  <si>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</si>
  <si>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</si>
  <si>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</si>
  <si>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</si>
  <si>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</si>
  <si>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</si>
  <si>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</si>
  <si>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</si>
  <si>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</si>
  <si>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</si>
  <si>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</si>
  <si>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</si>
  <si>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</si>
  <si>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</si>
  <si>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</si>
  <si>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</si>
  <si>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</si>
  <si>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</si>
  <si>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</si>
  <si>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</si>
  <si>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</si>
  <si>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</si>
  <si>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</si>
  <si>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</si>
  <si>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</si>
  <si>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</si>
  <si>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</si>
  <si>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</si>
  <si>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</si>
  <si>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</si>
  <si>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</si>
  <si>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</si>
  <si>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</si>
  <si>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</si>
  <si>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</si>
  <si>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</si>
  <si>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</si>
  <si>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</si>
  <si>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</si>
  <si>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</si>
  <si>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</si>
  <si>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</si>
  <si>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</si>
  <si>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</si>
  <si>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</si>
  <si>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</si>
  <si>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</si>
  <si>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</si>
  <si>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</si>
  <si>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</si>
  <si>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</si>
  <si>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</si>
  <si>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</si>
  <si>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</si>
  <si>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</si>
  <si>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</si>
  <si>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</si>
  <si>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</si>
  <si>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</si>
  <si>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</si>
  <si>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</si>
  <si>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</si>
  <si>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</si>
  <si>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</si>
  <si>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</si>
  <si>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</si>
  <si>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</si>
  <si>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</si>
  <si>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</si>
  <si>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</si>
  <si>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</si>
  <si>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</si>
  <si>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</si>
  <si>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</si>
  <si>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</si>
  <si>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</si>
  <si>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</si>
  <si>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</si>
  <si>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</si>
  <si>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</si>
  <si>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</si>
  <si>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</si>
  <si>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</si>
  <si>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</si>
  <si>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</si>
  <si>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</si>
  <si>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</si>
  <si>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</si>
  <si>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</si>
  <si>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</si>
  <si>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</si>
  <si>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</si>
  <si>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</si>
  <si>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</si>
  <si>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</si>
  <si>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</si>
  <si>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</si>
  <si>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</si>
  <si>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</si>
  <si>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</si>
  <si>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</si>
  <si>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</si>
  <si>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</si>
  <si>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</si>
  <si>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</si>
  <si>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</si>
  <si>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</si>
  <si>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</si>
  <si>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</si>
  <si>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</si>
  <si>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</si>
  <si>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</si>
  <si>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</si>
  <si>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</si>
  <si>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</si>
  <si>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</si>
  <si>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</si>
  <si>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</si>
  <si>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</si>
  <si>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</si>
  <si>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</si>
  <si>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</si>
  <si>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</si>
  <si>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</si>
  <si>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</si>
  <si>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</si>
  <si>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</si>
  <si>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</si>
  <si>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</si>
  <si>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</si>
  <si>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</si>
  <si>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</si>
  <si>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</si>
  <si>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</si>
  <si>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</si>
  <si>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</si>
  <si>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</si>
  <si>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</si>
  <si>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</si>
  <si>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</si>
  <si>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</si>
  <si>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</si>
  <si>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</si>
  <si>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</si>
  <si>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</si>
  <si>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</si>
  <si>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</si>
  <si>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</si>
  <si>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</si>
  <si>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</si>
  <si>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</si>
  <si>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</si>
  <si>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</si>
  <si>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</si>
  <si>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</si>
  <si>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</si>
  <si>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</si>
  <si>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</si>
  <si>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</si>
  <si>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</si>
  <si>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</si>
  <si>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</si>
  <si>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</si>
  <si>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</si>
  <si>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</si>
  <si>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</si>
  <si>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</si>
  <si>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</si>
  <si>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</si>
  <si>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</si>
  <si>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</si>
  <si>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</si>
  <si>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</si>
  <si>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</si>
  <si>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</si>
  <si>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</si>
  <si>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</si>
  <si>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</si>
  <si>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</si>
  <si>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</si>
  <si>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</si>
  <si>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</si>
  <si>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</si>
  <si>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</si>
  <si>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</si>
  <si>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</si>
  <si>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</si>
  <si>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</si>
  <si>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</si>
  <si>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</si>
  <si>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</si>
  <si>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</si>
  <si>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</si>
  <si>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</si>
  <si>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</si>
  <si>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</si>
  <si>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</si>
  <si>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</si>
  <si>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</si>
  <si>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</si>
  <si>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</si>
  <si>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</si>
  <si>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</si>
  <si>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</si>
  <si>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</si>
  <si>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</si>
  <si>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</si>
  <si>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</si>
  <si>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</si>
  <si>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</si>
  <si>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</si>
  <si>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</si>
  <si>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</si>
  <si>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</si>
  <si>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</si>
  <si>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</si>
  <si>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</si>
  <si>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</si>
  <si>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</si>
  <si>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</si>
  <si>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</si>
  <si>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</si>
  <si>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</si>
  <si>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</si>
  <si>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</si>
  <si>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</si>
  <si>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</si>
  <si>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</si>
  <si>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</si>
  <si>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</si>
  <si>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</si>
  <si>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</si>
  <si>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</si>
  <si>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</si>
  <si>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</si>
  <si>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</si>
  <si>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</si>
  <si>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</si>
  <si>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</si>
  <si>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</si>
  <si>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</si>
  <si>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</si>
  <si>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</si>
  <si>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</si>
  <si>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</si>
  <si>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</si>
  <si>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</si>
  <si>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</si>
  <si>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</si>
  <si>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</si>
  <si>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</si>
  <si>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</si>
  <si>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</si>
  <si>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</si>
  <si>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</si>
  <si>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</si>
  <si>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</si>
  <si>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</si>
  <si>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</si>
  <si>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</si>
  <si>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</si>
  <si>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</si>
  <si>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</si>
  <si>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</si>
  <si>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</si>
  <si>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</si>
  <si>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</si>
  <si>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</si>
  <si>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</si>
  <si>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</si>
  <si>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</si>
  <si>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</si>
  <si>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</si>
  <si>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</si>
  <si>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</si>
  <si>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</si>
  <si>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</si>
  <si>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</si>
  <si>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</si>
  <si>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</si>
  <si>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</si>
  <si>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</si>
  <si>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</si>
  <si>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</si>
  <si>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</si>
  <si>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</si>
  <si>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</si>
  <si>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</si>
  <si>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</si>
  <si>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</si>
  <si>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</si>
  <si>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</si>
  <si>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</si>
  <si>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</si>
  <si>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</si>
  <si>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</si>
  <si>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</si>
  <si>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</si>
  <si>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</si>
  <si>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</si>
  <si>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</si>
  <si>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</si>
  <si>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</si>
  <si>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</si>
  <si>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</si>
  <si>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</si>
  <si>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</si>
  <si>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</si>
  <si>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</si>
  <si>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</si>
  <si>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</si>
  <si>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</si>
  <si>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</si>
  <si>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</si>
  <si>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</si>
  <si>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</si>
  <si>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</si>
  <si>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</si>
  <si>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</si>
  <si>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</si>
  <si>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</si>
  <si>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</si>
  <si>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</si>
  <si>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</si>
  <si>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</si>
  <si>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</si>
  <si>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</si>
  <si>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</si>
  <si>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</si>
  <si>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</si>
  <si>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</si>
  <si>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</si>
  <si>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</si>
  <si>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</si>
  <si>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</si>
  <si>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</si>
  <si>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</si>
  <si>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</si>
  <si>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</si>
  <si>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</si>
  <si>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</si>
  <si>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</si>
  <si>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</si>
  <si>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</si>
  <si>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</si>
  <si>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</si>
  <si>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</si>
  <si>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</si>
  <si>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</si>
  <si>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</si>
  <si>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</si>
  <si>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</si>
  <si>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</si>
  <si>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</si>
  <si>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</si>
  <si>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</si>
  <si>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</si>
  <si>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</si>
  <si>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</si>
  <si>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</si>
  <si>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</si>
  <si>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</si>
  <si>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</si>
  <si>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</si>
  <si>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</si>
  <si>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</si>
  <si>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</si>
  <si>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</si>
  <si>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</si>
  <si>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</si>
  <si>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</si>
  <si>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</si>
  <si>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</si>
  <si>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</si>
  <si>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</si>
  <si>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</si>
  <si>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</si>
  <si>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</si>
  <si>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</si>
  <si>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</si>
  <si>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</si>
  <si>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</si>
  <si>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</si>
  <si>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</si>
  <si>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</si>
  <si>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</si>
  <si>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</si>
  <si>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</si>
  <si>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</si>
  <si>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</si>
  <si>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</si>
  <si>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</si>
  <si>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</si>
  <si>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</si>
  <si>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</si>
  <si>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</si>
  <si>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</si>
  <si>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</si>
  <si>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</si>
  <si>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</si>
  <si>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</si>
  <si>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</si>
  <si>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</si>
  <si>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</si>
  <si>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</si>
  <si>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</si>
  <si>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</si>
  <si>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</si>
  <si>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</si>
  <si>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</si>
  <si>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</si>
  <si>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</si>
  <si>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</si>
  <si>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</si>
  <si>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</si>
  <si>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</si>
  <si>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</si>
  <si>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</si>
  <si>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</si>
  <si>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</si>
  <si>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</si>
  <si>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</si>
  <si>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</si>
  <si>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</si>
  <si>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</si>
  <si>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</si>
  <si>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</si>
  <si>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</si>
  <si>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</si>
  <si>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</si>
  <si>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</si>
  <si>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</si>
  <si>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</si>
  <si>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</si>
  <si>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</si>
  <si>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</si>
  <si>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</si>
  <si>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</si>
  <si>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</si>
  <si>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</si>
  <si>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</si>
  <si>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</si>
  <si>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</si>
  <si>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</si>
  <si>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</si>
  <si>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</si>
  <si>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</si>
  <si>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</si>
  <si>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</si>
  <si>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</si>
  <si>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</si>
  <si>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</si>
  <si>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</si>
  <si>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</si>
  <si>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</si>
  <si>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</si>
  <si>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</si>
  <si>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</si>
  <si>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</si>
  <si>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</si>
  <si>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</si>
  <si>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</si>
  <si>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</si>
  <si>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</si>
  <si>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</si>
  <si>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</si>
  <si>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</si>
  <si>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</si>
  <si>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</si>
  <si>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</si>
  <si>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</si>
  <si>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</si>
  <si>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</si>
  <si>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</si>
  <si>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</si>
  <si>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</si>
  <si>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</si>
  <si>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</si>
  <si>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</si>
  <si>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</si>
  <si>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</si>
  <si>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</si>
  <si>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</si>
  <si>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</si>
  <si>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</si>
  <si>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</si>
  <si>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</si>
  <si>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</si>
  <si>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</si>
  <si>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</si>
  <si>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</si>
  <si>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</si>
  <si>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</si>
  <si>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</si>
  <si>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</si>
  <si>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</si>
  <si>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</si>
  <si>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</si>
  <si>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</si>
  <si>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</si>
  <si>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</si>
  <si>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</si>
  <si>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</si>
  <si>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</si>
  <si>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</si>
  <si>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</si>
  <si>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</si>
  <si>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</si>
  <si>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</si>
  <si>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</si>
  <si>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</si>
  <si>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</si>
  <si>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</si>
  <si>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</si>
  <si>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</si>
  <si>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</si>
  <si>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</si>
  <si>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</si>
  <si>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</si>
  <si>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</si>
  <si>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</si>
  <si>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</si>
  <si>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</si>
  <si>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</si>
  <si>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</si>
  <si>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</si>
  <si>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</si>
  <si>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</si>
  <si>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</si>
  <si>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</si>
  <si>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</si>
  <si>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</si>
  <si>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</si>
  <si>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</si>
  <si>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</si>
  <si>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</si>
  <si>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</si>
  <si>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</si>
  <si>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</si>
  <si>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</si>
  <si>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</si>
  <si>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</si>
  <si>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</si>
  <si>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</si>
  <si>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</si>
  <si>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</si>
  <si>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</si>
  <si>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</si>
  <si>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</si>
  <si>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</si>
  <si>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17-2012-0377</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</si>
  <si>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</si>
  <si>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17-0362-2014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</si>
  <si>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</si>
  <si>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17-0117-2019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</si>
  <si>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</si>
  <si>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sin arriendo,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</si>
  <si>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17-0114-2020</t>
  </si>
  <si>
    <t>JANETH ALEXANDRA ZULUAGA MONTOYA</t>
  </si>
  <si>
    <t>Janeth Alexandra Zuluaga Montoya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</si>
  <si>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</si>
  <si>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Carrera 19 # 72A-18</t>
  </si>
  <si>
    <t>8867000</t>
  </si>
  <si>
    <t>direccion@nutrirong.com</t>
  </si>
  <si>
    <t>2021-17-1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</si>
</sst>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64</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800062338</v>
      </c>
      <c r="C20" s="5"/>
      <c r="D20" s="73"/>
      <c r="E20" s="5"/>
      <c r="F20" s="5"/>
      <c r="G20" s="5"/>
      <c r="H20" s="243"/>
      <c r="I20" s="149" t="s">
        <v>64</v>
      </c>
      <c r="J20" s="150" t="s">
        <v>382</v>
      </c>
      <c r="K20" s="151">
        <v>951152692</v>
      </c>
      <c r="L20" s="152"/>
      <c r="M20" s="152">
        <v>44561</v>
      </c>
      <c r="N20" s="135">
        <f>+(M20-L20)/30</f>
        <v>1485.3666666666666</v>
      </c>
      <c r="O20" s="138"/>
      <c r="U20" s="134"/>
      <c r="V20" s="105">
        <f ca="1">NOW()</f>
        <v>44200.617642245372</v>
      </c>
      <c r="W20" s="105">
        <f ca="1">NOW()</f>
        <v>44200.617642245372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COMITÉ ASESOR VOLUNTARIO DE NUTRICIÓN FUNDACIÓN NUTRIR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41260</v>
      </c>
      <c r="F48" s="145">
        <v>42004</v>
      </c>
      <c r="G48" s="160">
        <f>IF(AND(E48&lt;&gt;"",F48&lt;&gt;""),((F48-E48)/30),"")</f>
        <v>24.8</v>
      </c>
      <c r="H48" s="119" t="s">
        <v>2678</v>
      </c>
      <c r="I48" s="113" t="s">
        <v>64</v>
      </c>
      <c r="J48" s="113" t="s">
        <v>377</v>
      </c>
      <c r="K48" s="116">
        <v>833014351</v>
      </c>
      <c r="L48" s="115" t="s">
        <v>1148</v>
      </c>
      <c r="M48" s="117">
        <v>1</v>
      </c>
      <c r="N48" s="115" t="s">
        <v>27</v>
      </c>
      <c r="O48" s="115" t="s">
        <v>26</v>
      </c>
      <c r="P48" s="78"/>
    </row>
    <row r="49" spans="1:16" s="6" customFormat="1" ht="24.75" customHeight="1" x14ac:dyDescent="0.25">
      <c r="A49" s="143">
        <v>2</v>
      </c>
      <c r="B49" s="122" t="s">
        <v>2676</v>
      </c>
      <c r="C49" s="112" t="s">
        <v>31</v>
      </c>
      <c r="D49" s="110" t="s">
        <v>2679</v>
      </c>
      <c r="E49" s="145">
        <v>41996</v>
      </c>
      <c r="F49" s="145">
        <v>42369</v>
      </c>
      <c r="G49" s="160">
        <f t="shared" ref="G49:G50" si="2">IF(AND(E49&lt;&gt;"",F49&lt;&gt;""),((F49-E49)/30),"")</f>
        <v>12.433333333333334</v>
      </c>
      <c r="H49" s="119" t="s">
        <v>2680</v>
      </c>
      <c r="I49" s="113" t="s">
        <v>64</v>
      </c>
      <c r="J49" s="113" t="s">
        <v>377</v>
      </c>
      <c r="K49" s="116">
        <v>428858343</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43484</v>
      </c>
      <c r="F50" s="145">
        <v>43822</v>
      </c>
      <c r="G50" s="160">
        <f t="shared" si="2"/>
        <v>11.266666666666667</v>
      </c>
      <c r="H50" s="119" t="s">
        <v>2682</v>
      </c>
      <c r="I50" s="113" t="s">
        <v>64</v>
      </c>
      <c r="J50" s="113" t="s">
        <v>382</v>
      </c>
      <c r="K50" s="116">
        <v>1629352432</v>
      </c>
      <c r="L50" s="115" t="s">
        <v>1148</v>
      </c>
      <c r="M50" s="117">
        <v>1</v>
      </c>
      <c r="N50" s="115" t="s">
        <v>27</v>
      </c>
      <c r="O50" s="115" t="s">
        <v>26</v>
      </c>
      <c r="P50" s="78"/>
    </row>
    <row r="51" spans="1:16" s="6" customFormat="1" ht="24.75" customHeight="1" outlineLevel="1" x14ac:dyDescent="0.25">
      <c r="A51" s="143">
        <v>4</v>
      </c>
      <c r="B51" s="122" t="s">
        <v>2676</v>
      </c>
      <c r="C51" s="124" t="s">
        <v>31</v>
      </c>
      <c r="D51" s="121" t="s">
        <v>2684</v>
      </c>
      <c r="E51" s="145">
        <v>43878</v>
      </c>
      <c r="F51" s="145">
        <v>44196</v>
      </c>
      <c r="G51" s="160">
        <f t="shared" ref="G51:G107" si="3">IF(AND(E51&lt;&gt;"",F51&lt;&gt;""),((F51-E51)/30),"")</f>
        <v>10.6</v>
      </c>
      <c r="H51" s="119" t="s">
        <v>2683</v>
      </c>
      <c r="I51" s="113" t="s">
        <v>64</v>
      </c>
      <c r="J51" s="113" t="s">
        <v>382</v>
      </c>
      <c r="K51" s="123">
        <v>1801726136</v>
      </c>
      <c r="L51" s="115" t="s">
        <v>1148</v>
      </c>
      <c r="M51" s="117">
        <v>1</v>
      </c>
      <c r="N51" s="115" t="s">
        <v>2634</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41816</v>
      </c>
      <c r="D193" s="5"/>
      <c r="E193" s="126">
        <v>3937</v>
      </c>
      <c r="F193" s="5"/>
      <c r="G193" s="5"/>
      <c r="H193" s="147" t="s">
        <v>2686</v>
      </c>
      <c r="J193" s="5"/>
      <c r="K193" s="127">
        <v>41260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2685</v>
      </c>
      <c r="D212" s="21"/>
      <c r="G212" s="27" t="s">
        <v>2621</v>
      </c>
      <c r="H212" s="148" t="s">
        <v>2689</v>
      </c>
      <c r="J212" s="27" t="s">
        <v>2623</v>
      </c>
      <c r="K212" s="148"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SEGURIDAD Y SALUD</cp:lastModifiedBy>
  <cp:lastPrinted>2020-12-28T13:49:21Z</cp:lastPrinted>
  <dcterms:created xsi:type="dcterms:W3CDTF">2020-10-14T21:57:42Z</dcterms:created>
  <dcterms:modified xsi:type="dcterms:W3CDTF">2021-01-04T19:49:25Z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