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GUACAR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<sst xmlns="http://schemas.openxmlformats.org/spreadsheetml/2006/main" count="3437" uniqueCount="2757">
  <si>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</si>
  <si>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</si>
  <si>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</si>
  <si>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</si>
  <si>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</si>
  <si>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</si>
  <si>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</si>
  <si>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</si>
  <si>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</si>
  <si>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</si>
  <si>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</si>
  <si>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</si>
  <si>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</si>
  <si>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</si>
  <si>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</si>
  <si>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</si>
  <si>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</si>
  <si>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</si>
  <si>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</si>
  <si>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</si>
  <si>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</si>
  <si>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</si>
  <si>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</si>
  <si>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</si>
  <si>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</si>
  <si>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</si>
  <si>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</si>
  <si>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</si>
  <si>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</si>
  <si>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</si>
  <si>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</si>
  <si>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</si>
  <si>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</si>
  <si>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</si>
  <si>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</si>
  <si>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</si>
  <si>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</si>
  <si>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</si>
  <si>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</si>
  <si>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</si>
  <si>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</si>
  <si>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</si>
  <si>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</si>
  <si>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</si>
  <si>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</si>
  <si>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</si>
  <si>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</si>
  <si>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</si>
  <si>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</si>
  <si>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</si>
  <si>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</si>
  <si>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</si>
  <si>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</si>
  <si>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</si>
  <si>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</si>
  <si>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</si>
  <si>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</si>
  <si>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</si>
  <si>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</si>
  <si>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</si>
  <si>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</si>
  <si>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</si>
  <si>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</si>
  <si>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</si>
  <si>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</si>
  <si>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</si>
  <si>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</si>
  <si>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</si>
  <si>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</si>
  <si>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</si>
  <si>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</si>
  <si>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</si>
  <si>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</si>
  <si>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</si>
  <si>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</si>
  <si>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</si>
  <si>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</si>
  <si>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</si>
  <si>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</si>
  <si>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</si>
  <si>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</si>
  <si>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</si>
  <si>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</si>
  <si>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</si>
  <si>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</si>
  <si>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</si>
  <si>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</si>
  <si>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</si>
  <si>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</si>
  <si>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</si>
  <si>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</si>
  <si>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</si>
  <si>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</si>
  <si>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</si>
  <si>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</si>
  <si>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</si>
  <si>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</si>
  <si>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</si>
  <si>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</si>
  <si>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</si>
  <si>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</si>
  <si>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</si>
  <si>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</si>
  <si>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</si>
  <si>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</si>
  <si>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</si>
  <si>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</si>
  <si>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</si>
  <si>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</si>
  <si>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</si>
  <si>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</si>
  <si>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</si>
  <si>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</si>
  <si>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</si>
  <si>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</si>
  <si>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</si>
  <si>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</si>
  <si>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</si>
  <si>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</si>
  <si>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</si>
  <si>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</si>
  <si>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</si>
  <si>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</si>
  <si>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</si>
  <si>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</si>
  <si>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</si>
  <si>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</si>
  <si>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</si>
  <si>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</si>
  <si>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</si>
  <si>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</si>
  <si>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</si>
  <si>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</si>
  <si>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</si>
  <si>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</si>
  <si>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</si>
  <si>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</si>
  <si>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</si>
  <si>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</si>
  <si>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</si>
  <si>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</si>
  <si>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</si>
  <si>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</si>
  <si>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</si>
  <si>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</si>
  <si>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</si>
  <si>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</si>
  <si>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</si>
  <si>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</si>
  <si>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</si>
  <si>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</si>
  <si>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</si>
  <si>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</si>
  <si>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</si>
  <si>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</si>
  <si>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</si>
  <si>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</si>
  <si>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</si>
  <si>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</si>
  <si>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</si>
  <si>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</si>
  <si>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</si>
  <si>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</si>
  <si>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</si>
  <si>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</si>
  <si>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</si>
  <si>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</si>
  <si>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</si>
  <si>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</si>
  <si>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</si>
  <si>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</si>
  <si>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</si>
  <si>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</si>
  <si>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</si>
  <si>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</si>
  <si>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</si>
  <si>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</si>
  <si>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</si>
  <si>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</si>
  <si>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</si>
  <si>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</si>
  <si>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</si>
  <si>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</si>
  <si>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</si>
  <si>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</si>
  <si>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</si>
  <si>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</si>
  <si>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</si>
  <si>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</si>
  <si>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</si>
  <si>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</si>
  <si>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</si>
  <si>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</si>
  <si>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</si>
  <si>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</si>
  <si>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</si>
  <si>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</si>
  <si>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</si>
  <si>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</si>
  <si>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</si>
  <si>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</si>
  <si>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</si>
  <si>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</si>
  <si>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</si>
  <si>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</si>
  <si>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</si>
  <si>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</si>
  <si>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</si>
  <si>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</si>
  <si>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</si>
  <si>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</si>
  <si>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</si>
  <si>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</si>
  <si>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</si>
  <si>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</si>
  <si>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</si>
  <si>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</si>
  <si>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</si>
  <si>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</si>
  <si>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</si>
  <si>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</si>
  <si>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</si>
  <si>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</si>
  <si>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</si>
  <si>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</si>
  <si>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</si>
  <si>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</si>
  <si>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</si>
  <si>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</si>
  <si>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</si>
  <si>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</si>
  <si>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</si>
  <si>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</si>
  <si>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</si>
  <si>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</si>
  <si>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</si>
  <si>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</si>
  <si>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</si>
  <si>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</si>
  <si>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</si>
  <si>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</si>
  <si>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</si>
  <si>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</si>
  <si>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</si>
  <si>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</si>
  <si>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</si>
  <si>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</si>
  <si>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</si>
  <si>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</si>
  <si>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</si>
  <si>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</si>
  <si>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</si>
  <si>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</si>
  <si>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</si>
  <si>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</si>
  <si>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</si>
  <si>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</si>
  <si>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</si>
  <si>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</si>
  <si>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</si>
  <si>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</si>
  <si>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</si>
  <si>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</si>
  <si>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</si>
  <si>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</si>
  <si>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</si>
  <si>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</si>
  <si>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</si>
  <si>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</si>
  <si>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</si>
  <si>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</si>
  <si>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</si>
  <si>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</si>
  <si>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</si>
  <si>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</si>
  <si>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</si>
  <si>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</si>
  <si>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</si>
  <si>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</si>
  <si>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</si>
  <si>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</si>
  <si>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</si>
  <si>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</si>
  <si>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</si>
  <si>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</si>
  <si>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</si>
  <si>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</si>
  <si>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</si>
  <si>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</si>
  <si>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</si>
  <si>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</si>
  <si>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</si>
  <si>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</si>
  <si>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</si>
  <si>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</si>
  <si>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</si>
  <si>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</si>
  <si>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</si>
  <si>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</si>
  <si>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</si>
  <si>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</si>
  <si>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</si>
  <si>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</si>
  <si>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</si>
  <si>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</si>
  <si>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</si>
  <si>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</si>
  <si>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</si>
  <si>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</si>
  <si>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</si>
  <si>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</si>
  <si>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</si>
  <si>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</si>
  <si>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</si>
  <si>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</si>
  <si>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</si>
  <si>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</si>
  <si>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</si>
  <si>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</si>
  <si>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</si>
  <si>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</si>
  <si>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</si>
  <si>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</si>
  <si>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</si>
  <si>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</si>
  <si>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</si>
  <si>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</si>
  <si>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</si>
  <si>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</si>
  <si>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</si>
  <si>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</si>
  <si>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</si>
  <si>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</si>
  <si>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</si>
  <si>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</si>
  <si>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</si>
  <si>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</si>
  <si>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</si>
  <si>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</si>
  <si>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</si>
  <si>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</si>
  <si>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</si>
  <si>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</si>
  <si>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</si>
  <si>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</si>
  <si>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</si>
  <si>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</si>
  <si>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</si>
  <si>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</si>
  <si>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</si>
  <si>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</si>
  <si>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</si>
  <si>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</si>
  <si>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</si>
  <si>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</si>
  <si>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</si>
  <si>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</si>
  <si>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</si>
  <si>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</si>
  <si>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</si>
  <si>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</si>
  <si>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</si>
  <si>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</si>
  <si>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</si>
  <si>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</si>
  <si>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</si>
  <si>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</si>
  <si>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</si>
  <si>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</si>
  <si>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</si>
  <si>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</si>
  <si>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</si>
  <si>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</si>
  <si>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</si>
  <si>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</si>
  <si>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</si>
  <si>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</si>
  <si>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</si>
  <si>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</si>
  <si>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</si>
  <si>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</si>
  <si>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</si>
  <si>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</si>
  <si>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</si>
  <si>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</si>
  <si>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</si>
  <si>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</si>
  <si>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</si>
  <si>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</si>
  <si>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</si>
  <si>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</si>
  <si>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</si>
  <si>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</si>
  <si>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</si>
  <si>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</si>
  <si>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</si>
  <si>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</si>
  <si>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</si>
  <si>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</si>
  <si>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</si>
  <si>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</si>
  <si>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</si>
  <si>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</si>
  <si>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</si>
  <si>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</si>
  <si>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</si>
  <si>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</si>
  <si>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</si>
  <si>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</si>
  <si>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</si>
  <si>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</si>
  <si>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</si>
  <si>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</si>
  <si>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</si>
  <si>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</si>
  <si>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</si>
  <si>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</si>
  <si>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</si>
  <si>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</si>
  <si>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</si>
  <si>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</si>
  <si>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</si>
  <si>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</si>
  <si>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</si>
  <si>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</si>
  <si>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</si>
  <si>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</si>
  <si>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</si>
  <si>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</si>
  <si>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</si>
  <si>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</si>
  <si>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</si>
  <si>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</si>
  <si>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</si>
  <si>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</si>
  <si>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</si>
  <si>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</si>
  <si>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</si>
  <si>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</si>
  <si>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</si>
  <si>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</si>
  <si>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</si>
  <si>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</si>
  <si>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</si>
  <si>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</si>
  <si>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</si>
  <si>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</si>
  <si>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</si>
  <si>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</si>
  <si>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</si>
  <si>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</si>
  <si>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</si>
  <si>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</si>
  <si>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</si>
  <si>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</si>
  <si>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</si>
  <si>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</si>
  <si>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</si>
  <si>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</si>
  <si>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</si>
  <si>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</si>
  <si>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</si>
  <si>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</si>
  <si>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</si>
  <si>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</si>
  <si>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</si>
  <si>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</si>
  <si>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</si>
  <si>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</si>
  <si>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</si>
  <si>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</si>
  <si>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</si>
  <si>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</si>
  <si>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</si>
  <si>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</si>
  <si>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</si>
  <si>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</si>
  <si>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</si>
  <si>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</si>
  <si>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</si>
  <si>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</si>
  <si>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</si>
  <si>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</si>
  <si>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</si>
  <si>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</si>
  <si>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</si>
  <si>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</si>
  <si>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</si>
  <si>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</si>
  <si>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</si>
  <si>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</si>
  <si>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</si>
  <si>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</si>
  <si>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</si>
  <si>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</si>
  <si>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</si>
  <si>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</si>
  <si>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</si>
  <si>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</si>
  <si>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</si>
  <si>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</si>
  <si>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</si>
  <si>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</si>
  <si>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</si>
  <si>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</si>
  <si>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</si>
  <si>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</si>
  <si>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</si>
  <si>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</si>
  <si>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</si>
  <si>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</si>
  <si>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</si>
  <si>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</si>
  <si>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</si>
  <si>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</si>
  <si>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</si>
  <si>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</si>
  <si>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</si>
  <si>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</si>
  <si>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</si>
  <si>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</si>
  <si>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</si>
  <si>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</si>
  <si>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</si>
  <si>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</si>
  <si>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</si>
  <si>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</si>
  <si>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</si>
  <si>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</si>
  <si>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</si>
  <si>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</si>
  <si>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</si>
  <si>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</si>
  <si>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</si>
  <si>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</si>
  <si>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</si>
  <si>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</si>
  <si>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</si>
  <si>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</si>
  <si>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</si>
  <si>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</si>
  <si>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</si>
  <si>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</si>
  <si>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</si>
  <si>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</si>
  <si>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</si>
  <si>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</si>
  <si>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</si>
  <si>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</si>
  <si>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</si>
  <si>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</si>
  <si>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</si>
  <si>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</si>
  <si>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</si>
  <si>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</si>
  <si>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</si>
  <si>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</si>
  <si>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</si>
  <si>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</si>
  <si>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</si>
  <si>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</si>
  <si>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</si>
  <si>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</si>
  <si>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</si>
  <si>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</si>
  <si>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</si>
  <si>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</si>
  <si>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</si>
  <si>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</si>
  <si>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</si>
  <si>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</si>
  <si>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</si>
  <si>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</si>
  <si>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</si>
  <si>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</si>
  <si>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</si>
  <si>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</si>
  <si>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</si>
  <si>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</si>
  <si>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</si>
  <si>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</si>
  <si>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</si>
  <si>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</si>
  <si>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</si>
  <si>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</si>
  <si>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</si>
  <si>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</si>
  <si>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</si>
  <si>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</si>
  <si>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</si>
  <si>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</si>
  <si>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</si>
  <si>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</si>
  <si>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</si>
  <si>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</si>
  <si>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</si>
  <si>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</si>
  <si>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</si>
  <si>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</si>
  <si>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</si>
  <si>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</si>
  <si>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</si>
  <si>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</si>
  <si>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</si>
  <si>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</si>
  <si>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</si>
  <si>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</si>
  <si>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</si>
  <si>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</si>
  <si>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</si>
  <si>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</si>
  <si>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</si>
  <si>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</si>
  <si>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</si>
  <si>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</si>
  <si>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</si>
  <si>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</si>
  <si>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</si>
  <si>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</si>
  <si>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</si>
  <si>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</si>
  <si>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</si>
  <si>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</si>
  <si>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</si>
  <si>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</si>
  <si>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</si>
  <si>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</si>
  <si>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</si>
  <si>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</si>
  <si>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</si>
  <si>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</si>
  <si>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</si>
  <si>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</si>
  <si>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</si>
  <si>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</si>
  <si>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</si>
  <si>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</si>
  <si>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</si>
  <si>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</si>
  <si>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</si>
  <si>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</si>
  <si>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</si>
  <si>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</si>
  <si>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</si>
  <si>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</si>
  <si>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</si>
  <si>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</si>
  <si>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</si>
  <si>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</si>
  <si>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</si>
  <si>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</si>
  <si>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</si>
  <si>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</si>
  <si>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</si>
  <si>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</si>
  <si>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</si>
  <si>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</si>
  <si>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</si>
  <si>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</si>
  <si>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</si>
  <si>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</si>
  <si>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</si>
  <si>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</si>
  <si>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</si>
  <si>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</si>
  <si>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</si>
  <si>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</si>
  <si>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</si>
  <si>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</si>
  <si>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</si>
  <si>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</si>
  <si>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</si>
  <si>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</si>
  <si>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</si>
  <si>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</si>
  <si>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</si>
  <si>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</si>
  <si>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</si>
  <si>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</si>
  <si>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</si>
  <si>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</si>
  <si>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</si>
  <si>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</si>
  <si>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</si>
  <si>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</si>
  <si>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</si>
  <si>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</si>
  <si>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</si>
  <si>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</si>
  <si>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</si>
  <si>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</si>
  <si>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</si>
  <si>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</si>
  <si>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</si>
  <si>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</si>
  <si>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</si>
  <si>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</si>
  <si>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</si>
  <si>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</si>
  <si>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</si>
  <si>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</si>
  <si>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</si>
  <si>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</si>
  <si>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</si>
  <si>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</si>
  <si>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</si>
  <si>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</si>
  <si>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</si>
  <si>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</si>
  <si>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</si>
  <si>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</si>
  <si>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</si>
  <si>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</si>
  <si>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</si>
  <si>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</si>
  <si>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</si>
  <si>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</si>
  <si>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</si>
  <si>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</si>
  <si>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</si>
  <si>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</si>
  <si>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</si>
  <si>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</si>
  <si>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</si>
  <si>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</si>
  <si>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</si>
  <si>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</si>
  <si>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</si>
  <si>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</si>
  <si>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</si>
  <si>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</si>
  <si>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</si>
  <si>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</si>
  <si>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</si>
  <si>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</si>
  <si>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</si>
  <si>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</si>
  <si>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</si>
  <si>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</si>
  <si>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</si>
  <si>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</si>
  <si>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</si>
  <si>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</si>
  <si>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</si>
  <si>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</si>
  <si>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</si>
  <si>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</si>
  <si>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</si>
  <si>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</si>
  <si>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</si>
  <si>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</si>
  <si>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</si>
  <si>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</si>
  <si>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</si>
  <si>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</si>
  <si>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</si>
  <si>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</si>
  <si>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</si>
  <si>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</si>
  <si>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</si>
  <si>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</si>
  <si>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</si>
  <si>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</si>
  <si>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</si>
  <si>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</si>
  <si>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</si>
  <si>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</si>
  <si>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</si>
  <si>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</si>
  <si>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</si>
  <si>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</si>
  <si>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</si>
  <si>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</si>
  <si>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</si>
  <si>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</si>
  <si>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</si>
  <si>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</si>
  <si>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</si>
  <si>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</si>
  <si>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</si>
  <si>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</si>
  <si>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</si>
  <si>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</si>
  <si>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</si>
  <si>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</si>
  <si>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</si>
  <si>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</si>
  <si>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</si>
  <si>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</si>
  <si>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</si>
  <si>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</si>
  <si>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</si>
  <si>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</si>
  <si>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</si>
  <si>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</si>
  <si>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</si>
  <si>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</si>
  <si>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</si>
  <si>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</si>
  <si>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</si>
  <si>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</si>
  <si>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</si>
  <si>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</si>
  <si>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</si>
  <si>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</si>
  <si>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</si>
  <si>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</si>
  <si>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</si>
  <si>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</si>
  <si>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</si>
  <si>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</si>
  <si>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</si>
  <si>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</si>
  <si>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</si>
  <si>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</si>
  <si>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</si>
  <si>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</si>
  <si>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</si>
  <si>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</si>
  <si>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</si>
  <si>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</si>
  <si>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</si>
  <si>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</si>
  <si>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</si>
  <si>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</si>
  <si>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</si>
  <si>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</si>
  <si>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</si>
  <si>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</si>
  <si>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</si>
  <si>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</si>
  <si>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</si>
  <si>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</si>
  <si>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</si>
  <si>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</si>
  <si>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</si>
  <si>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</si>
  <si>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</si>
  <si>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</si>
  <si>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</si>
  <si>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</si>
  <si>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</si>
  <si>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</si>
  <si>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</si>
  <si>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</si>
  <si>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</si>
  <si>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</si>
  <si>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</si>
  <si>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</si>
  <si>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</si>
  <si>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</si>
  <si>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</si>
  <si>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</si>
  <si>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</si>
  <si>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</si>
  <si>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</si>
  <si>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</si>
  <si>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</si>
  <si>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</si>
  <si>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</si>
  <si>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</si>
  <si>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</si>
  <si>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</si>
  <si>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</si>
  <si>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</si>
  <si>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</si>
  <si>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</si>
  <si>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</si>
  <si>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</si>
  <si>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</si>
  <si>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</si>
  <si>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</si>
  <si>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</si>
  <si>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</si>
  <si>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</si>
  <si>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</si>
  <si>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</si>
  <si>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</si>
  <si>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</si>
  <si>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</si>
  <si>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</si>
  <si>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</si>
  <si>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</si>
  <si>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</si>
  <si>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</si>
  <si>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</si>
  <si>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</si>
  <si>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</si>
  <si>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</si>
  <si>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</si>
  <si>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</si>
  <si>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</si>
  <si>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</si>
  <si>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</si>
  <si>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</si>
  <si>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</si>
  <si>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</si>
  <si>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</si>
  <si>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</si>
  <si>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</si>
  <si>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</si>
  <si>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</si>
  <si>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</si>
  <si>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</si>
  <si>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</si>
  <si>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</si>
  <si>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</si>
  <si>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</si>
  <si>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</si>
  <si>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</si>
  <si>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</si>
  <si>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</si>
  <si>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</si>
  <si>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</si>
  <si>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</si>
  <si>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</si>
  <si>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</si>
  <si>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</si>
  <si>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</si>
  <si>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</si>
  <si>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</si>
  <si>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</si>
  <si>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</si>
  <si>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</si>
  <si>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</si>
  <si>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</si>
  <si>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</si>
  <si>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</si>
  <si>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</si>
  <si>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</si>
  <si>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</si>
  <si>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</si>
  <si>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</si>
  <si>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</si>
  <si>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</si>
  <si>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</si>
  <si>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</si>
  <si>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</si>
  <si>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</si>
  <si>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</si>
  <si>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</si>
  <si>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</si>
  <si>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</si>
  <si>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</si>
  <si>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</si>
  <si>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</si>
  <si>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</si>
  <si>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</si>
  <si>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</si>
  <si>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</si>
  <si>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</si>
  <si>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</si>
  <si>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</si>
  <si>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</si>
  <si>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</si>
  <si>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</si>
  <si>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</si>
  <si>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</si>
  <si>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</si>
  <si>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</si>
  <si>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</si>
  <si>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</si>
  <si>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</si>
  <si>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</si>
  <si>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</si>
  <si>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</si>
  <si>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</si>
  <si>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</si>
  <si>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</si>
  <si>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</si>
  <si>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</si>
  <si>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</si>
  <si>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</si>
  <si>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</si>
  <si>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</si>
  <si>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</si>
  <si>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</si>
  <si>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</si>
  <si>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</si>
  <si>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</si>
  <si>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</si>
  <si>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</si>
  <si>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</si>
  <si>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</si>
  <si>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</si>
  <si>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</si>
  <si>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</si>
  <si>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</si>
  <si>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</si>
  <si>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</si>
  <si>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</si>
  <si>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</si>
  <si>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</si>
  <si>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</si>
  <si>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</si>
  <si>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</si>
  <si>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</si>
  <si>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</si>
  <si>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</si>
  <si>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</si>
  <si>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</si>
  <si>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</si>
  <si>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</si>
  <si>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</si>
  <si>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</si>
  <si>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</si>
  <si>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</si>
  <si>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</si>
  <si>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</si>
  <si>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</si>
  <si>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</si>
  <si>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</si>
  <si>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</si>
  <si>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</si>
  <si>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</si>
  <si>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</si>
  <si>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</si>
  <si>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</si>
  <si>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</si>
  <si>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</si>
  <si>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</si>
  <si>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</si>
  <si>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</si>
  <si>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</si>
  <si>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</si>
  <si>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</si>
  <si>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</si>
  <si>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</si>
  <si>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</si>
  <si>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</si>
  <si>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</si>
  <si>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</si>
  <si>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</si>
  <si>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</si>
  <si>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</si>
  <si>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</si>
  <si>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</si>
  <si>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</si>
  <si>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</si>
  <si>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</si>
  <si>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</si>
  <si>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</si>
  <si>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</si>
  <si>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</si>
  <si>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</si>
  <si>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</si>
  <si>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</si>
  <si>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</si>
  <si>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</si>
  <si>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</si>
  <si>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</si>
  <si>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</si>
  <si>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</si>
  <si>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</si>
  <si>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</si>
  <si>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</si>
  <si>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</si>
  <si>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</si>
  <si>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</si>
  <si>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</si>
  <si>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</si>
  <si>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</si>
  <si>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</si>
  <si>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</si>
  <si>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</si>
  <si>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</si>
  <si>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</si>
  <si>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</si>
  <si>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</si>
  <si>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</si>
  <si>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</si>
  <si>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</si>
  <si>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</si>
  <si>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</si>
  <si>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</si>
  <si>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</si>
  <si>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</si>
  <si>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</si>
  <si>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</si>
  <si>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</si>
  <si>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</si>
  <si>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</si>
  <si>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</si>
  <si>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</si>
  <si>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</si>
  <si>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</si>
  <si>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</si>
  <si>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</si>
  <si>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</si>
  <si>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</si>
  <si>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</si>
  <si>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</si>
  <si>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</si>
  <si>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</si>
  <si>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</si>
  <si>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</si>
  <si>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</si>
  <si>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</si>
  <si>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</si>
  <si>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</si>
  <si>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</si>
  <si>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</si>
  <si>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</si>
  <si>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</si>
  <si>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</si>
  <si>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</si>
  <si>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</si>
  <si>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</si>
  <si>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</si>
  <si>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</si>
  <si>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</si>
  <si>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</si>
  <si>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</si>
  <si>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</si>
  <si>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</si>
  <si>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</si>
  <si>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</si>
  <si>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</si>
  <si>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</si>
  <si>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</si>
  <si>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</si>
  <si>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</si>
  <si>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</si>
  <si>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</si>
  <si>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</si>
  <si>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</si>
  <si>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</si>
  <si>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</si>
  <si>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</si>
  <si>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</si>
  <si>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</si>
  <si>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</si>
  <si>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</si>
  <si>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</si>
  <si>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</si>
  <si>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</si>
  <si>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</si>
  <si>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</si>
  <si>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</si>
  <si>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</si>
  <si>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</si>
  <si>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</si>
  <si>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</si>
  <si>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</si>
  <si>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</si>
  <si>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</si>
  <si>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</si>
  <si>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</si>
  <si>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</si>
  <si>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</si>
  <si>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</si>
  <si>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</si>
  <si>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</si>
  <si>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</si>
  <si>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</si>
  <si>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</si>
  <si>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</si>
  <si>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</si>
  <si>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</si>
  <si>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</si>
  <si>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</si>
  <si>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</si>
  <si>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</si>
  <si>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</si>
  <si>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</si>
  <si>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</si>
  <si>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</si>
  <si>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</si>
  <si>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</si>
  <si>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</si>
  <si>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</si>
  <si>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</si>
  <si>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</si>
  <si>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</si>
  <si>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</si>
  <si>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</si>
  <si>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</si>
  <si>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</si>
  <si>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</si>
  <si>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</si>
  <si>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</si>
  <si>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</si>
  <si>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</si>
  <si>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</si>
  <si>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</si>
  <si>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</si>
  <si>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</si>
  <si>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</si>
  <si>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</si>
  <si>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</si>
  <si>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</si>
  <si>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</si>
  <si>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</si>
  <si>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</si>
  <si>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</si>
  <si>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</si>
  <si>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</si>
  <si>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</si>
  <si>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</si>
  <si>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</si>
  <si>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</si>
  <si>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</si>
  <si>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</si>
  <si>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</si>
  <si>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</si>
  <si>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</si>
  <si>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</si>
  <si>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</si>
  <si>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</si>
  <si>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</si>
  <si>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</si>
  <si>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</si>
  <si>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</si>
  <si>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</si>
  <si>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</si>
  <si>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</si>
  <si>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</si>
  <si>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</si>
  <si>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</si>
  <si>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</si>
  <si>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</si>
  <si>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</si>
  <si>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</si>
  <si>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</si>
  <si>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</si>
  <si>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</si>
  <si>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</si>
  <si>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</si>
  <si>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</si>
  <si>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</si>
  <si>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</si>
  <si>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</si>
  <si>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</si>
  <si>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</si>
  <si>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</si>
  <si>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</si>
  <si>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</si>
  <si>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</si>
  <si>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</si>
  <si>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</si>
  <si>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</si>
  <si>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</si>
  <si>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</si>
  <si>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</si>
  <si>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</si>
  <si>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</si>
  <si>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</si>
  <si>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</si>
  <si>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</si>
  <si>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</si>
  <si>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</si>
  <si>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</si>
  <si>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</si>
  <si>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</si>
  <si>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</si>
  <si>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</si>
  <si>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</si>
  <si>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</si>
  <si>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</si>
  <si>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</si>
  <si>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</si>
  <si>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</si>
  <si>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</si>
  <si>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</si>
  <si>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</si>
  <si>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</si>
  <si>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</si>
  <si>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</si>
  <si>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</si>
  <si>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</si>
  <si>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</si>
  <si>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</si>
  <si>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</si>
  <si>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</si>
  <si>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</si>
  <si>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</si>
  <si>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</si>
  <si>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</si>
  <si>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</si>
  <si>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</si>
  <si>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</si>
  <si>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</si>
  <si>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</si>
  <si>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</si>
  <si>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</si>
  <si>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</si>
  <si>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</si>
  <si>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</si>
  <si>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</si>
  <si>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</si>
  <si>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</si>
  <si>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</si>
  <si>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</si>
  <si>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</si>
  <si>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</si>
  <si>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</si>
  <si>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</si>
  <si>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</si>
  <si>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</si>
  <si>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</si>
  <si>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</si>
  <si>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</si>
  <si>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</si>
  <si>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</si>
  <si>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</si>
  <si>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</si>
  <si>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</si>
  <si>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</si>
  <si>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</si>
  <si>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</si>
  <si>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</si>
  <si>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</si>
  <si>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</si>
  <si>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</si>
  <si>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</si>
  <si>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</si>
  <si>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</si>
  <si>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</si>
  <si>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</si>
  <si>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</si>
  <si>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</si>
  <si>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</si>
  <si>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</si>
  <si>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</si>
  <si>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</si>
  <si>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</si>
  <si>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</si>
  <si>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</si>
  <si>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</si>
  <si>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</si>
  <si>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</si>
  <si>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</si>
  <si>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</si>
  <si>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</si>
  <si>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</si>
  <si>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</si>
  <si>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</si>
  <si>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</si>
  <si>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</si>
  <si>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</si>
  <si>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</si>
  <si>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</si>
  <si>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</si>
  <si>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</si>
  <si>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</si>
  <si>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</si>
  <si>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</si>
  <si>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</si>
  <si>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</si>
  <si>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</si>
  <si>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</si>
  <si>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</si>
  <si>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</si>
  <si>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</si>
  <si>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</si>
  <si>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</si>
  <si>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</si>
  <si>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</si>
  <si>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</si>
  <si>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</si>
  <si>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</si>
  <si>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</si>
  <si>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</si>
  <si>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</si>
  <si>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</si>
  <si>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</si>
  <si>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</si>
  <si>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</si>
  <si>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</si>
  <si>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</si>
  <si>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</si>
  <si>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</si>
  <si>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</si>
  <si>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</si>
  <si>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</si>
  <si>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</si>
  <si>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</si>
  <si>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</si>
  <si>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</si>
  <si>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</si>
  <si>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</si>
  <si>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</si>
  <si>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</si>
  <si>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</si>
  <si>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</si>
  <si>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</si>
  <si>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</si>
  <si>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</si>
  <si>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</si>
  <si>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</si>
  <si>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</si>
  <si>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</si>
  <si>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</si>
  <si>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</si>
  <si>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</si>
  <si>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</si>
  <si>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</si>
  <si>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</si>
  <si>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</si>
  <si>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</si>
  <si>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</si>
  <si>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</si>
  <si>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</si>
  <si>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</si>
  <si>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</si>
  <si>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</si>
  <si>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</si>
  <si>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</si>
  <si>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</si>
  <si>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</si>
  <si>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</si>
  <si>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</si>
  <si>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</si>
  <si>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</si>
  <si>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</si>
  <si>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</si>
  <si>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</si>
  <si>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</si>
  <si>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</si>
  <si>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</si>
  <si>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</si>
  <si>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</si>
  <si>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</si>
  <si>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</si>
  <si>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</si>
  <si>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</si>
  <si>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</si>
  <si>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</si>
  <si>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</si>
  <si>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</si>
  <si>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</si>
  <si>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</si>
  <si>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</si>
  <si>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</si>
  <si>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</si>
  <si>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</si>
  <si>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</si>
  <si>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</si>
  <si>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</si>
  <si>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</si>
  <si>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</si>
  <si>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</si>
  <si>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</si>
  <si>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</si>
  <si>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</si>
  <si>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</si>
  <si>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</si>
  <si>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</si>
  <si>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</si>
  <si>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</si>
  <si>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</si>
  <si>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</si>
  <si>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</si>
  <si>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</si>
  <si>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</si>
  <si>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</si>
  <si>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</si>
  <si>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</si>
  <si>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</si>
  <si>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</si>
  <si>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</si>
  <si>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</si>
  <si>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</si>
  <si>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</si>
  <si>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</si>
  <si>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</si>
  <si>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</si>
  <si>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</si>
  <si>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</si>
  <si>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</si>
  <si>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</si>
  <si>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</si>
  <si>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</si>
  <si>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</si>
  <si>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</si>
  <si>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</si>
  <si>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</si>
  <si>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</si>
  <si>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</si>
  <si>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</si>
  <si>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</si>
  <si>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</si>
  <si>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</si>
  <si>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</si>
  <si>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</si>
  <si>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</si>
  <si>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</si>
  <si>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</si>
  <si>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</si>
  <si>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</si>
  <si>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</si>
  <si>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</si>
  <si>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</si>
  <si>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</si>
  <si>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</si>
  <si>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</si>
  <si>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</si>
  <si>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</si>
  <si>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</si>
  <si>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</si>
  <si>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</si>
  <si>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</si>
  <si>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</si>
  <si>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</si>
  <si>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</si>
  <si>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</si>
  <si>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</si>
  <si>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</si>
  <si>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</si>
  <si>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</si>
  <si>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</si>
  <si>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</si>
  <si>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</si>
  <si>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</si>
  <si>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</si>
  <si>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</si>
  <si>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</si>
  <si>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</si>
  <si>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</si>
  <si>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</si>
  <si>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</si>
  <si>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</si>
  <si>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</si>
  <si>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</si>
  <si>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</si>
  <si>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</si>
  <si>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</si>
  <si>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</si>
  <si>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</si>
  <si>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</si>
  <si>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</si>
  <si>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</si>
  <si>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</si>
  <si>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</si>
  <si>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</si>
  <si>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</si>
  <si>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</si>
  <si>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</si>
  <si>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</si>
  <si>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</si>
  <si>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</si>
  <si>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</si>
  <si>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</si>
  <si>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</si>
  <si>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</si>
  <si>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</si>
  <si>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</si>
  <si>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</si>
  <si>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</si>
  <si>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</si>
  <si>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</si>
  <si>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</si>
  <si>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</si>
  <si>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</si>
  <si>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</si>
  <si>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</si>
  <si>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</si>
  <si>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</si>
  <si>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</si>
  <si>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</si>
  <si>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</si>
  <si>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</si>
  <si>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</si>
  <si>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</si>
  <si>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</si>
  <si>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</si>
  <si>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</si>
  <si>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</si>
  <si>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</si>
  <si>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</si>
  <si>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</si>
  <si>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</si>
  <si>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</si>
  <si>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</si>
  <si>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</si>
  <si>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</si>
  <si>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</si>
  <si>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</si>
  <si>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</si>
  <si>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</si>
  <si>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</si>
  <si>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</si>
  <si>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</si>
  <si>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</si>
  <si>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</si>
  <si>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</si>
  <si>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</si>
  <si>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</si>
  <si>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</si>
  <si>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</si>
  <si>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</si>
  <si>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</si>
  <si>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</si>
  <si>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</si>
  <si>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</si>
  <si>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</si>
  <si>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</si>
  <si>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</si>
  <si>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</si>
  <si>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</si>
  <si>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</si>
  <si>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</si>
  <si>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</si>
  <si>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</si>
  <si>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</si>
  <si>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</si>
  <si>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</si>
  <si>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</si>
  <si>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</si>
  <si>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</si>
  <si>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</si>
  <si>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</si>
  <si>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</si>
  <si>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</si>
  <si>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</si>
  <si>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</si>
  <si>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</si>
  <si>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</si>
  <si>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</si>
  <si>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</si>
  <si>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</si>
  <si>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</si>
  <si>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</si>
  <si>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</si>
  <si>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</si>
  <si>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</si>
  <si>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</si>
  <si>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</si>
  <si>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</si>
  <si>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</si>
  <si>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</si>
  <si>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</si>
  <si>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</si>
  <si>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</si>
  <si>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</si>
  <si>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</si>
  <si>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</si>
  <si>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</si>
  <si>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</si>
  <si>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</si>
  <si>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</si>
  <si>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</si>
  <si>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</si>
  <si>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</si>
  <si>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</si>
  <si>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</si>
  <si>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</si>
  <si>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</si>
  <si>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</si>
  <si>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</si>
  <si>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</si>
  <si>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</si>
  <si>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</si>
  <si>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</si>
  <si>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</si>
  <si>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</si>
  <si>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</si>
  <si>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</si>
  <si>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</si>
  <si>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</si>
  <si>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</si>
  <si>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</si>
  <si>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</si>
  <si>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</si>
  <si>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</si>
  <si>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</si>
  <si>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</si>
  <si>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</si>
  <si>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</si>
  <si>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</si>
  <si>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</si>
  <si>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</si>
  <si>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</si>
  <si>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</si>
  <si>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</si>
  <si>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</si>
  <si>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</si>
  <si>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</si>
  <si>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</si>
  <si>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</si>
  <si>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</si>
  <si>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</si>
  <si>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</si>
  <si>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</si>
  <si>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</si>
  <si>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</si>
  <si>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</si>
  <si>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</si>
  <si>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</si>
  <si>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</si>
  <si>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</si>
  <si>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</si>
  <si>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</si>
  <si>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</si>
  <si>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</si>
  <si>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</si>
  <si>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</si>
  <si>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</si>
  <si>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</si>
  <si>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</si>
  <si>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</si>
  <si>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</si>
  <si>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</si>
  <si>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</si>
  <si>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</si>
  <si>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</si>
  <si>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</si>
  <si>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</si>
  <si>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</si>
  <si>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</si>
  <si>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</si>
  <si>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</si>
  <si>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</si>
  <si>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</si>
  <si>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</si>
  <si>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</si>
  <si>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</si>
  <si>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</si>
  <si>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</si>
  <si>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</si>
  <si>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</si>
  <si>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</si>
  <si>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</si>
  <si>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</si>
  <si>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</si>
  <si>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</si>
  <si>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</si>
  <si>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</si>
  <si>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</si>
  <si>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</si>
  <si>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</si>
  <si>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</si>
  <si>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</si>
  <si>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</si>
  <si>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</si>
  <si>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</si>
  <si>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</si>
  <si>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</si>
  <si>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</si>
  <si>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</si>
  <si>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</si>
  <si>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</si>
  <si>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</si>
  <si>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</si>
  <si>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</si>
  <si>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</si>
  <si>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</si>
  <si>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</si>
  <si>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</si>
  <si>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</si>
  <si>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</si>
  <si>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</si>
  <si>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</si>
  <si>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</si>
  <si>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</si>
  <si>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</si>
  <si>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</si>
  <si>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</si>
  <si>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</si>
  <si>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</si>
  <si>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</si>
  <si>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</si>
  <si>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</si>
  <si>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</si>
  <si>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</si>
  <si>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</si>
  <si>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</si>
  <si>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</si>
  <si>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</si>
  <si>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</si>
  <si>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</si>
  <si>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</si>
  <si>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</si>
  <si>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</si>
  <si>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</si>
  <si>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</si>
  <si>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</si>
  <si>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</si>
  <si>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</si>
  <si>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</si>
  <si>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</si>
  <si>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</si>
  <si>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</si>
  <si>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</si>
  <si>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</si>
  <si>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</si>
  <si>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</si>
  <si>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</si>
  <si>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</si>
  <si>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</si>
  <si>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</si>
  <si>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</si>
  <si>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</si>
  <si>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</si>
  <si>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</si>
  <si>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</si>
  <si>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</si>
  <si>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</si>
  <si>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</si>
  <si>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</si>
  <si>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</si>
  <si>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</si>
  <si>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</si>
  <si>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</si>
  <si>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</si>
  <si>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</si>
  <si>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</si>
  <si>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</si>
  <si>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</si>
  <si>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</si>
  <si>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</si>
  <si>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</si>
  <si>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</si>
  <si>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</si>
  <si>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</si>
  <si>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</si>
  <si>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</si>
  <si>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</si>
  <si>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</si>
  <si>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</si>
  <si>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</si>
  <si>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</si>
  <si>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</si>
  <si>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</si>
  <si>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</si>
  <si>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</si>
  <si>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</si>
  <si>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</si>
  <si>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</si>
  <si>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</si>
  <si>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</si>
  <si>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</si>
  <si>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</si>
  <si>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</si>
  <si>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</si>
  <si>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</si>
  <si>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</si>
  <si>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</si>
  <si>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</si>
  <si>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</si>
  <si>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</si>
  <si>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</si>
  <si>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</si>
  <si>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</si>
  <si>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</si>
  <si>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</si>
  <si>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</si>
  <si>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</si>
  <si>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</si>
  <si>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</si>
  <si>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</si>
  <si>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</si>
  <si>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</si>
  <si>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</si>
  <si>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</si>
  <si>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</si>
  <si>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</si>
  <si>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</si>
  <si>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</si>
  <si>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</si>
  <si>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</si>
  <si>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</si>
  <si>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</si>
  <si>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</si>
  <si>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</si>
  <si>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</si>
  <si>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</si>
  <si>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</si>
  <si>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</si>
  <si>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</si>
  <si>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</si>
  <si>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</si>
  <si>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</si>
  <si>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</si>
  <si>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</si>
  <si>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</si>
  <si>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</si>
  <si>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</si>
  <si>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</si>
  <si>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</si>
  <si>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</si>
  <si>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</si>
  <si>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</si>
  <si>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</si>
  <si>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</si>
  <si>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</si>
  <si>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</si>
  <si>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</si>
  <si>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</si>
  <si>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</si>
  <si>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</si>
  <si>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</si>
  <si>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</si>
  <si>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</si>
  <si>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</si>
  <si>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</si>
  <si>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</si>
  <si>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</si>
  <si>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</si>
  <si>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</si>
  <si>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</si>
  <si>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</si>
  <si>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</si>
  <si>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</si>
  <si>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</si>
  <si>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</si>
  <si>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</si>
  <si>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</si>
  <si>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</si>
  <si>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</si>
  <si>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</si>
  <si>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</si>
  <si>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</si>
  <si>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</si>
  <si>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</si>
  <si>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</si>
  <si>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</si>
  <si>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</si>
  <si>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</si>
  <si>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</si>
  <si>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</si>
  <si>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</si>
  <si>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</si>
  <si>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</si>
  <si>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</si>
  <si>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</si>
  <si>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</si>
  <si>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</si>
  <si>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</si>
  <si>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</si>
  <si>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</si>
  <si>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</si>
  <si>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</si>
  <si>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</si>
  <si>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</si>
  <si>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</si>
  <si>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</si>
  <si>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</si>
  <si>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</si>
  <si>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</si>
  <si>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</si>
  <si>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</si>
  <si>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</si>
  <si>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</si>
  <si>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</si>
  <si>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</si>
  <si>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</si>
  <si>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</si>
  <si>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</si>
  <si>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</si>
  <si>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</si>
  <si>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</si>
  <si>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</si>
  <si>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</si>
  <si>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</si>
  <si>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</si>
  <si>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</si>
  <si>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</si>
  <si>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</si>
  <si>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</si>
  <si>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</si>
  <si>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</si>
  <si>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</si>
  <si>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</si>
  <si>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</si>
  <si>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</si>
  <si>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</si>
  <si>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</si>
  <si>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</si>
  <si>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</si>
  <si>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</si>
  <si>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</si>
  <si>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</si>
  <si>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</si>
  <si>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</si>
  <si>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</si>
  <si>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</si>
  <si>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</si>
  <si>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</si>
  <si>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</si>
  <si>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</si>
  <si>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</si>
  <si>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</si>
  <si>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</si>
  <si>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</si>
  <si>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</si>
  <si>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</si>
  <si>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</si>
  <si>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</si>
  <si>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</si>
  <si>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</si>
  <si>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</si>
  <si>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</si>
  <si>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</si>
  <si>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</si>
  <si>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</si>
  <si>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</si>
  <si>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</si>
  <si>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</si>
  <si>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</si>
  <si>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</si>
  <si>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</si>
  <si>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</si>
  <si>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</si>
  <si>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</si>
  <si>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</si>
  <si>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</si>
  <si>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</si>
  <si>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</si>
  <si>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</si>
  <si>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</si>
  <si>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</si>
  <si>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</si>
  <si>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</si>
  <si>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</si>
  <si>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</si>
  <si>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</si>
  <si>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</si>
  <si>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</si>
  <si>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</si>
  <si>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</si>
  <si>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</si>
  <si>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</si>
  <si>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</si>
  <si>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</si>
  <si>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</si>
  <si>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</si>
  <si>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</si>
  <si>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</si>
  <si>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</si>
  <si>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</si>
  <si>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</si>
  <si>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</si>
  <si>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</si>
  <si>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</si>
  <si>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</si>
  <si>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</si>
  <si>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</si>
  <si>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</si>
  <si>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</si>
  <si>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</si>
  <si>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</si>
  <si>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</si>
  <si>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</si>
  <si>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</si>
  <si>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</si>
  <si>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</si>
  <si>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</si>
  <si>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</si>
  <si>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</si>
  <si>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</si>
  <si>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</si>
  <si>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</si>
  <si>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</si>
  <si>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</si>
  <si>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</si>
  <si>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</si>
  <si>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</si>
  <si>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</si>
  <si>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</si>
  <si>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</si>
  <si>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</si>
  <si>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</si>
  <si>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</si>
  <si>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</si>
  <si>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</si>
  <si>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</si>
  <si>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</si>
  <si>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</si>
  <si>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</si>
  <si>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</si>
  <si>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</si>
  <si>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</si>
  <si>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</si>
  <si>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</si>
  <si>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</si>
  <si>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</si>
  <si>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</si>
  <si>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</si>
  <si>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</si>
  <si>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</si>
  <si>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</si>
  <si>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</si>
  <si>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</si>
  <si>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</si>
  <si>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</si>
  <si>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</si>
  <si>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</si>
  <si>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</si>
  <si>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</si>
  <si>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</si>
  <si>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</si>
  <si>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</si>
  <si>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</si>
  <si>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</si>
  <si>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</si>
  <si>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</si>
  <si>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</si>
  <si>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</si>
  <si>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</si>
  <si>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</si>
  <si>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</si>
  <si>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</si>
  <si>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</si>
  <si>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</si>
  <si>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</si>
  <si>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</si>
  <si>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</si>
  <si>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</si>
  <si>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</si>
  <si>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</si>
  <si>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</si>
  <si>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</si>
  <si>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</si>
  <si>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</si>
  <si>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</si>
  <si>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</si>
  <si>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</si>
  <si>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</si>
  <si>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</si>
  <si>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</si>
  <si>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</si>
  <si>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</si>
  <si>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</si>
  <si>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</si>
  <si>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</si>
  <si>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</si>
  <si>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</si>
  <si>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</si>
  <si>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</si>
  <si>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</si>
  <si>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</si>
  <si>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</si>
  <si>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</si>
  <si>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</si>
  <si>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</si>
  <si>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</si>
  <si>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</si>
  <si>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</si>
  <si>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</si>
  <si>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</si>
  <si>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</si>
  <si>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</si>
  <si>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</si>
  <si>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</si>
  <si>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</si>
  <si>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</si>
  <si>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</si>
  <si>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</si>
  <si>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</si>
  <si>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</si>
  <si>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</si>
  <si>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</si>
  <si>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</si>
  <si>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</si>
  <si>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</si>
  <si>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</si>
  <si>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</si>
  <si>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</si>
  <si>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</si>
  <si>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</si>
  <si>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</si>
  <si>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</si>
  <si>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</si>
  <si>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</si>
  <si>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</si>
  <si>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</si>
  <si>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</si>
  <si>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</si>
  <si>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</si>
  <si>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</si>
  <si>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</si>
  <si>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</si>
  <si>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</si>
  <si>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</si>
  <si>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</si>
  <si>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</si>
  <si>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</si>
  <si>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</si>
  <si>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</si>
  <si>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</si>
  <si>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</si>
  <si>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</si>
  <si>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</si>
  <si>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</si>
  <si>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</si>
  <si>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</si>
  <si>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</si>
  <si>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</si>
  <si>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</si>
  <si>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</si>
  <si>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</si>
  <si>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</si>
  <si>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</si>
  <si>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</si>
  <si>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</si>
  <si>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</si>
  <si>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</si>
  <si>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</si>
  <si>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</si>
  <si>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</si>
  <si>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</si>
  <si>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</si>
  <si>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</si>
  <si>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</si>
  <si>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</si>
  <si>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</si>
  <si>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</si>
  <si>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</si>
  <si>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</si>
  <si>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</si>
  <si>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</si>
  <si>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</si>
  <si>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</si>
  <si>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</si>
  <si>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</si>
  <si>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</si>
  <si>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</si>
  <si>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</si>
  <si>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</si>
  <si>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</si>
  <si>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</si>
  <si>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</si>
  <si>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</si>
  <si>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</si>
  <si>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</si>
  <si>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</si>
  <si>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</si>
  <si>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</si>
  <si>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</si>
  <si>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</si>
  <si>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</si>
  <si>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</si>
  <si>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</si>
  <si>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</si>
  <si>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</si>
  <si>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</si>
  <si>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</si>
  <si>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</si>
  <si>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</si>
  <si>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</si>
  <si>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</si>
  <si>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</si>
  <si>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</si>
  <si>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</si>
  <si>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</si>
  <si>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</si>
  <si>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</si>
  <si>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</si>
  <si>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</si>
  <si>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</si>
  <si>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</si>
  <si>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</si>
  <si>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</si>
  <si>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</si>
  <si>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</si>
  <si>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</si>
  <si>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</si>
  <si>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</si>
  <si>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</si>
  <si>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</si>
  <si>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</si>
  <si>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</si>
  <si>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</si>
  <si>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</si>
  <si>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</si>
  <si>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</si>
  <si>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</si>
  <si>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</si>
  <si>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</si>
  <si>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</si>
  <si>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</si>
  <si>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</si>
  <si>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</si>
  <si>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</si>
  <si>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</si>
  <si>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</si>
  <si>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</si>
  <si>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</si>
  <si>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</si>
  <si>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</si>
  <si>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</si>
  <si>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</si>
  <si>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</si>
  <si>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</si>
  <si>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</si>
  <si>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</si>
  <si>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</si>
  <si>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</si>
  <si>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</si>
  <si>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</si>
  <si>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</si>
  <si>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</si>
  <si>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</si>
  <si>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</si>
  <si>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</si>
  <si>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</si>
  <si>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</si>
  <si>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</si>
  <si>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</si>
  <si>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</si>
  <si>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</si>
  <si>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</si>
  <si>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</si>
  <si>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</si>
  <si>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</si>
  <si>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</si>
  <si>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</si>
  <si>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</si>
  <si>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</si>
  <si>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</si>
  <si>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</si>
  <si>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</si>
  <si>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</si>
  <si>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</si>
  <si>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</si>
  <si>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</si>
  <si>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</si>
  <si>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</si>
  <si>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</si>
  <si>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</si>
  <si>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</si>
  <si>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</si>
  <si>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</si>
  <si>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</si>
  <si>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</si>
  <si>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</si>
  <si>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</si>
  <si>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</si>
  <si>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</si>
  <si>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</si>
  <si>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</si>
  <si>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</si>
  <si>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</si>
  <si>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</si>
  <si>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</si>
  <si>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</si>
  <si>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</si>
  <si>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</si>
  <si>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</si>
  <si>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</si>
  <si>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</si>
  <si>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</si>
  <si>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</si>
  <si>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</si>
  <si>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</si>
  <si>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</si>
  <si>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</si>
  <si>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</si>
  <si>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</si>
  <si>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</si>
  <si>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</si>
  <si>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</si>
  <si>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</si>
  <si>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</si>
  <si>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</si>
  <si>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</si>
  <si>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</si>
  <si>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</si>
  <si>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</si>
  <si>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</si>
  <si>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</si>
  <si>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</si>
  <si>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</si>
  <si>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</si>
  <si>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</si>
  <si>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</si>
  <si>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</si>
  <si>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</si>
  <si>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</si>
  <si>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</si>
  <si>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</si>
  <si>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</si>
  <si>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</si>
  <si>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</si>
  <si>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</si>
  <si>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</si>
  <si>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</si>
  <si>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</si>
  <si>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</si>
  <si>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</si>
  <si>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</si>
  <si>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</si>
  <si>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</si>
  <si>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</si>
  <si>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</si>
  <si>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</si>
  <si>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</si>
  <si>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</si>
  <si>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</si>
  <si>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</si>
  <si>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</si>
  <si>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</si>
  <si>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</si>
  <si>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</si>
  <si>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</si>
  <si>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</si>
  <si>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</si>
  <si>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</si>
  <si>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</si>
  <si>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</si>
  <si>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</si>
  <si>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</si>
  <si>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</si>
  <si>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</si>
  <si>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</si>
  <si>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</si>
  <si>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</si>
  <si>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</si>
  <si>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</si>
  <si>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</si>
  <si>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</si>
  <si>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</si>
  <si>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</si>
  <si>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</si>
  <si>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</si>
  <si>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</si>
  <si>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</si>
  <si>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</si>
  <si>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</si>
  <si>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</si>
  <si>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</si>
  <si>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</si>
  <si>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</si>
  <si>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</si>
  <si>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</si>
  <si>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</si>
  <si>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</si>
  <si>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</si>
  <si>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</si>
  <si>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</si>
  <si>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</si>
  <si>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</si>
  <si>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</si>
  <si>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</si>
  <si>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</si>
  <si>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</si>
  <si>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</si>
  <si>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</si>
  <si>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</si>
  <si>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</si>
  <si>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</si>
  <si>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</si>
  <si>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</si>
  <si>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</si>
  <si>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</si>
  <si>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</si>
  <si>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</si>
  <si>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</si>
  <si>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</si>
  <si>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</si>
  <si>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</si>
  <si>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</si>
  <si>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</si>
  <si>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</si>
  <si>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</si>
  <si>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</si>
  <si>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</si>
  <si>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</si>
  <si>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</si>
  <si>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</si>
  <si>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</si>
  <si>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</si>
  <si>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</si>
  <si>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</si>
  <si>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</si>
  <si>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</si>
  <si>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</si>
  <si>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</si>
  <si>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</si>
  <si>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</si>
  <si>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</si>
  <si>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</si>
  <si>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</si>
  <si>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</si>
  <si>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</si>
  <si>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</si>
  <si>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</si>
  <si>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</si>
  <si>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</si>
  <si>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</si>
  <si>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</si>
  <si>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</si>
  <si>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</si>
  <si>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</si>
  <si>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</si>
  <si>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</si>
  <si>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</si>
  <si>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</si>
  <si>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</si>
  <si>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</si>
  <si>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</si>
  <si>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</si>
  <si>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</si>
  <si>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</si>
  <si>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</si>
  <si>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</si>
  <si>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</si>
  <si>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</si>
  <si>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</si>
  <si>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</si>
  <si>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</si>
  <si>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</si>
  <si>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</si>
  <si>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</si>
  <si>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</si>
  <si>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</si>
  <si>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</si>
  <si>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</si>
  <si>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</si>
  <si>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</si>
  <si>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</si>
  <si>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</si>
  <si>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</si>
  <si>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</si>
  <si>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</si>
  <si>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</si>
  <si>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</si>
  <si>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</si>
  <si>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</si>
  <si>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</si>
  <si>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</si>
  <si>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</si>
  <si>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</si>
  <si>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</si>
  <si>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</si>
  <si>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</si>
  <si>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</si>
  <si>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</si>
  <si>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</si>
  <si>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</si>
  <si>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</si>
  <si>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</si>
  <si>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</si>
  <si>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</si>
  <si>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</si>
  <si>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</si>
  <si>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</si>
  <si>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</si>
  <si>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</si>
  <si>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</si>
  <si>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</si>
  <si>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</si>
  <si>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</si>
  <si>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</si>
  <si>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</si>
  <si>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</si>
  <si>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</si>
  <si>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</si>
  <si>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</si>
  <si>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</si>
  <si>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</si>
  <si>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</si>
  <si>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</si>
  <si>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</si>
  <si>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</si>
  <si>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</si>
  <si>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</si>
  <si>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</si>
  <si>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</si>
  <si>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</si>
  <si>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</si>
  <si>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</si>
  <si>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</si>
  <si>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</si>
  <si>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</si>
  <si>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</si>
  <si>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</si>
  <si>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</si>
  <si>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</si>
  <si>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</si>
  <si>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</si>
  <si>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</si>
  <si>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</si>
  <si>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</si>
  <si>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</si>
  <si>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</si>
  <si>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</si>
  <si>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</si>
  <si>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</si>
  <si>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</si>
  <si>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</si>
  <si>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</si>
  <si>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</si>
  <si>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</si>
  <si>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</si>
  <si>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</si>
  <si>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</si>
  <si>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</si>
  <si>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</si>
  <si>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</si>
  <si>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</si>
  <si>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</si>
  <si>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</si>
  <si>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</si>
  <si>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</si>
  <si>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</si>
  <si>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</si>
  <si>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</si>
  <si>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</si>
  <si>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</si>
  <si>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</si>
  <si>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</si>
  <si>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</si>
  <si>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</si>
  <si>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</si>
  <si>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</si>
  <si>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</si>
  <si>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</si>
  <si>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</si>
  <si>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</si>
  <si>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</si>
  <si>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</si>
  <si>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</si>
  <si>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</si>
  <si>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</si>
  <si>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</si>
  <si>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</si>
  <si>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</si>
  <si>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</si>
  <si>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</si>
  <si>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</si>
  <si>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</si>
  <si>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</si>
  <si>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</si>
  <si>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</si>
  <si>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</si>
  <si>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</si>
  <si>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</si>
  <si>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</si>
  <si>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</si>
  <si>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</si>
  <si>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</si>
  <si>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</si>
  <si>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</si>
  <si>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</si>
  <si>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</si>
  <si>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</si>
  <si>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</si>
  <si>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</si>
  <si>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</si>
  <si>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</si>
  <si>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</si>
  <si>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</si>
  <si>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</si>
  <si>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</si>
  <si>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</si>
  <si>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</si>
  <si>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</si>
  <si>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</si>
  <si>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</si>
  <si>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</si>
  <si>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</si>
  <si>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</si>
  <si>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</si>
  <si>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</si>
  <si>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</si>
  <si>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</si>
  <si>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</si>
  <si>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</si>
  <si>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</si>
  <si>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</si>
  <si>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</si>
  <si>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</si>
  <si>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</si>
  <si>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</si>
  <si>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</si>
  <si>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</si>
  <si>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</si>
  <si>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</si>
  <si>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</si>
  <si>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</si>
  <si>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</si>
  <si>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</si>
  <si>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</si>
  <si>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</si>
  <si>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</si>
  <si>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</si>
  <si>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</si>
  <si>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</si>
  <si>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</si>
  <si>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</si>
  <si>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</si>
  <si>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</si>
  <si>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</si>
  <si>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</si>
  <si>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</si>
  <si>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</si>
  <si>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</si>
  <si>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</si>
  <si>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</si>
  <si>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</si>
  <si>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</si>
  <si>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</si>
  <si>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</si>
  <si>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</si>
  <si>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</si>
  <si>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</si>
  <si>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</si>
  <si>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</si>
  <si>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</si>
  <si>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</si>
  <si>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</si>
  <si>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</si>
  <si>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</si>
  <si>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</si>
  <si>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</si>
  <si>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</si>
  <si>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</si>
  <si>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</si>
  <si>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</si>
  <si>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</si>
  <si>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</si>
  <si>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</si>
  <si>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</si>
  <si>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</si>
  <si>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</si>
  <si>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</si>
  <si>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</si>
  <si>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</si>
  <si>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</si>
  <si>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</si>
  <si>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</si>
  <si>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</si>
  <si>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</si>
  <si>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</si>
  <si>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</si>
  <si>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</si>
  <si>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</si>
  <si>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</si>
  <si>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</si>
  <si>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</si>
  <si>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</si>
  <si>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</si>
  <si>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</si>
  <si>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</si>
  <si>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</si>
  <si>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</si>
  <si>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</si>
  <si>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</si>
  <si>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</si>
  <si>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</si>
  <si>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</si>
  <si>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</si>
  <si>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</si>
  <si>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</si>
  <si>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</si>
  <si>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</si>
  <si>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</si>
  <si>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</si>
  <si>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</si>
  <si>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</si>
  <si>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</si>
  <si>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</si>
  <si>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</si>
  <si>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</si>
  <si>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2021-76-10001877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</si>
</sst>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M27" sqref="M27"/>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2653</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23" t="s">
        <v>8</v>
      </c>
      <c r="M15" s="223"/>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242"/>
      <c r="I20" s="138" t="s">
        <v>1155</v>
      </c>
      <c r="J20" s="139" t="s">
        <v>1052</v>
      </c>
      <c r="K20" s="166">
        <v>880558104</v>
      </c>
      <c r="L20" s="141"/>
      <c r="M20" s="141">
        <v>44561</v>
      </c>
      <c r="N20" s="125">
        <f>+(M20-L20)/30</f>
        <v>1485.3666666666666</v>
      </c>
      <c r="O20" s="128"/>
      <c r="U20" s="124"/>
      <c r="V20" s="104">
        <f ca="1">NOW()</f>
        <v>44193.485932175929</v>
      </c>
      <c r="W20" s="104">
        <f ca="1">NOW()</f>
        <v>44193.485932175929</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19"/>
      <c r="I37" s="120"/>
      <c r="J37" s="120"/>
      <c r="K37" s="120"/>
      <c r="L37" s="120"/>
      <c r="M37" s="120"/>
      <c r="N37" s="120"/>
      <c r="O37" s="121"/>
    </row>
    <row r="38" spans="1:16" ht="21" customHeight="1" x14ac:dyDescent="0.3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 customHeight="1" thickBot="1" x14ac:dyDescent="0.4">
      <c r="A39" s="10"/>
      <c r="B39" s="11"/>
      <c r="C39" s="11"/>
      <c r="D39" s="11"/>
      <c r="E39" s="11"/>
      <c r="F39" s="11"/>
      <c r="G39" s="11"/>
      <c r="H39" s="10"/>
      <c r="I39" s="232"/>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2654</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2655</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14" t="s">
        <v>2643</v>
      </c>
      <c r="J167" s="215"/>
      <c r="K167" s="215"/>
      <c r="L167" s="215"/>
      <c r="M167" s="215"/>
      <c r="N167" s="215"/>
      <c r="O167" s="216"/>
      <c r="U167" s="51"/>
    </row>
    <row r="168" spans="1:28" x14ac:dyDescent="0.35">
      <c r="A168" s="9"/>
      <c r="B168" s="233" t="s">
        <v>2657</v>
      </c>
      <c r="C168" s="233"/>
      <c r="D168" s="233"/>
      <c r="E168" s="8"/>
      <c r="F168" s="5"/>
      <c r="H168" s="81" t="s">
        <v>2656</v>
      </c>
      <c r="I168" s="214"/>
      <c r="J168" s="215"/>
      <c r="K168" s="215"/>
      <c r="L168" s="215"/>
      <c r="M168" s="215"/>
      <c r="N168" s="215"/>
      <c r="O168" s="21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2667</v>
      </c>
      <c r="B172" s="204"/>
      <c r="C172" s="204"/>
      <c r="D172" s="204"/>
      <c r="E172" s="204"/>
      <c r="F172" s="204"/>
      <c r="G172" s="204"/>
      <c r="H172" s="204"/>
      <c r="I172" s="204"/>
      <c r="J172" s="204"/>
      <c r="K172" s="204"/>
      <c r="L172" s="204"/>
      <c r="M172" s="204"/>
      <c r="N172" s="204"/>
      <c r="O172" s="205"/>
      <c r="P172" s="76"/>
    </row>
    <row r="173" spans="1:28" ht="15" customHeight="1" x14ac:dyDescent="0.35">
      <c r="A173" s="197" t="s">
        <v>2673</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5" x14ac:dyDescent="0.3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5" x14ac:dyDescent="0.3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5" hidden="1" x14ac:dyDescent="0.3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5" hidden="1" x14ac:dyDescent="0.3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5" hidden="1" x14ac:dyDescent="0.3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26416743.119999997</v>
      </c>
      <c r="F185" s="92"/>
      <c r="G185" s="93"/>
      <c r="H185" s="88"/>
      <c r="I185" s="90" t="s">
        <v>2627</v>
      </c>
      <c r="J185" s="154">
        <f>+SUM(M179:M183)</f>
        <v>0.02</v>
      </c>
      <c r="K185" s="235" t="s">
        <v>2628</v>
      </c>
      <c r="L185" s="235"/>
      <c r="M185" s="94">
        <f>+J185*(SUM(K20:K35))</f>
        <v>17611162.080000002</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194" t="s">
        <v>2636</v>
      </c>
      <c r="C192" s="194"/>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234" t="s">
        <v>2658</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4fb10211-09fb-4e80-9f0b-184718d5d98c"/>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2020-12-28T16:41:28Z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