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er\Desktop\DECLARACIONES JURAMENTADAS FIAN ATLANTICO\2021-8-10000183\finales 183 soledad\"/>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1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<sst xmlns="http://schemas.openxmlformats.org/spreadsheetml/2006/main" count="3110" uniqueCount="2699">
  <si>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</si>
  <si>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</si>
  <si>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</si>
  <si>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</si>
  <si>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</si>
  <si>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</si>
  <si>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</si>
  <si>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</si>
  <si>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</si>
  <si>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</si>
  <si>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</si>
  <si>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</si>
  <si>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</si>
  <si>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</si>
  <si>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</si>
  <si>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</si>
  <si>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</si>
  <si>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</si>
  <si>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</si>
  <si>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</si>
  <si>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</si>
  <si>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</si>
  <si>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</si>
  <si>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</si>
  <si>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</si>
  <si>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</si>
  <si>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</si>
  <si>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</si>
  <si>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</si>
  <si>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</si>
  <si>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</si>
  <si>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</si>
  <si>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</si>
  <si>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</si>
  <si>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</si>
  <si>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</si>
  <si>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</si>
  <si>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</si>
  <si>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</si>
  <si>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</si>
  <si>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</si>
  <si>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</si>
  <si>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</si>
  <si>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</si>
  <si>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</si>
  <si>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</si>
  <si>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</si>
  <si>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</si>
  <si>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</si>
  <si>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</si>
  <si>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</si>
  <si>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</si>
  <si>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</si>
  <si>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</si>
  <si>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</si>
  <si>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</si>
  <si>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</si>
  <si>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</si>
  <si>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</si>
  <si>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</si>
  <si>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</si>
  <si>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</si>
  <si>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</si>
  <si>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</si>
  <si>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</si>
  <si>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</si>
  <si>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</si>
  <si>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</si>
  <si>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</si>
  <si>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</si>
  <si>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</si>
  <si>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</si>
  <si>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</si>
  <si>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</si>
  <si>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</si>
  <si>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</si>
  <si>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</si>
  <si>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</si>
  <si>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</si>
  <si>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</si>
  <si>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</si>
  <si>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</si>
  <si>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</si>
  <si>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</si>
  <si>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</si>
  <si>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</si>
  <si>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</si>
  <si>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</si>
  <si>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</si>
  <si>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</si>
  <si>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</si>
  <si>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</si>
  <si>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</si>
  <si>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</si>
  <si>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</si>
  <si>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</si>
  <si>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</si>
  <si>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</si>
  <si>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</si>
  <si>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</si>
  <si>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</si>
  <si>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</si>
  <si>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</si>
  <si>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</si>
  <si>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</si>
  <si>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</si>
  <si>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</si>
  <si>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</si>
  <si>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</si>
  <si>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</si>
  <si>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</si>
  <si>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</si>
  <si>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</si>
  <si>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</si>
  <si>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</si>
  <si>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</si>
  <si>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</si>
  <si>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</si>
  <si>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</si>
  <si>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</si>
  <si>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</si>
  <si>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</si>
  <si>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</si>
  <si>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</si>
  <si>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</si>
  <si>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</si>
  <si>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</si>
  <si>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</si>
  <si>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</si>
  <si>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</si>
  <si>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</si>
  <si>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</si>
  <si>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</si>
  <si>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</si>
  <si>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</si>
  <si>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</si>
  <si>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</si>
  <si>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</si>
  <si>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</si>
  <si>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</si>
  <si>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</si>
  <si>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</si>
  <si>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</si>
  <si>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</si>
  <si>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</si>
  <si>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</si>
  <si>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</si>
  <si>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</si>
  <si>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</si>
  <si>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</si>
  <si>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</si>
  <si>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</si>
  <si>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</si>
  <si>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</si>
  <si>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</si>
  <si>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</si>
  <si>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</si>
  <si>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</si>
  <si>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</si>
  <si>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</si>
  <si>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</si>
  <si>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</si>
  <si>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</si>
  <si>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</si>
  <si>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</si>
  <si>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</si>
  <si>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</si>
  <si>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</si>
  <si>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</si>
  <si>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</si>
  <si>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</si>
  <si>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</si>
  <si>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</si>
  <si>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</si>
  <si>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</si>
  <si>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</si>
  <si>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</si>
  <si>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</si>
  <si>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</si>
  <si>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</si>
  <si>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</si>
  <si>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</si>
  <si>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</si>
  <si>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</si>
  <si>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</si>
  <si>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</si>
  <si>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</si>
  <si>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</si>
  <si>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</si>
  <si>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</si>
  <si>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</si>
  <si>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</si>
  <si>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</si>
  <si>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</si>
  <si>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</si>
  <si>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</si>
  <si>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</si>
  <si>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</si>
  <si>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</si>
  <si>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</si>
  <si>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</si>
  <si>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</si>
  <si>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</si>
  <si>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</si>
  <si>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</si>
  <si>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</si>
  <si>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</si>
  <si>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</si>
  <si>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</si>
  <si>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</si>
  <si>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</si>
  <si>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</si>
  <si>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</si>
  <si>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</si>
  <si>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</si>
  <si>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</si>
  <si>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</si>
  <si>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</si>
  <si>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</si>
  <si>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</si>
  <si>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</si>
  <si>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</si>
  <si>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</si>
  <si>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</si>
  <si>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</si>
  <si>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</si>
  <si>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</si>
  <si>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</si>
  <si>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</si>
  <si>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</si>
  <si>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</si>
  <si>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</si>
  <si>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</si>
  <si>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</si>
  <si>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</si>
  <si>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</si>
  <si>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</si>
  <si>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</si>
  <si>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</si>
  <si>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</si>
  <si>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</si>
  <si>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</si>
  <si>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</si>
  <si>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</si>
  <si>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</si>
  <si>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</si>
  <si>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</si>
  <si>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</si>
  <si>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</si>
  <si>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</si>
  <si>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</si>
  <si>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</si>
  <si>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</si>
  <si>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</si>
  <si>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</si>
  <si>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</si>
  <si>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</si>
  <si>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</si>
  <si>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</si>
  <si>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</si>
  <si>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</si>
  <si>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</si>
  <si>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</si>
  <si>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</si>
  <si>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</si>
  <si>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</si>
  <si>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</si>
  <si>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</si>
  <si>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</si>
  <si>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</si>
  <si>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</si>
  <si>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</si>
  <si>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</si>
  <si>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</si>
  <si>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</si>
  <si>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</si>
  <si>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</si>
  <si>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</si>
  <si>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</si>
  <si>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</si>
  <si>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</si>
  <si>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</si>
  <si>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</si>
  <si>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</si>
  <si>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</si>
  <si>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</si>
  <si>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</si>
  <si>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</si>
  <si>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</si>
  <si>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</si>
  <si>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</si>
  <si>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</si>
  <si>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</si>
  <si>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</si>
  <si>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</si>
  <si>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</si>
  <si>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</si>
  <si>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</si>
  <si>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</si>
  <si>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</si>
  <si>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</si>
  <si>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</si>
  <si>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</si>
  <si>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</si>
  <si>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</si>
  <si>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</si>
  <si>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</si>
  <si>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</si>
  <si>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</si>
  <si>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</si>
  <si>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</si>
  <si>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</si>
  <si>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</si>
  <si>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</si>
  <si>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</si>
  <si>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</si>
  <si>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</si>
  <si>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</si>
  <si>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</si>
  <si>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</si>
  <si>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</si>
  <si>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</si>
  <si>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</si>
  <si>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</si>
  <si>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</si>
  <si>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</si>
  <si>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</si>
  <si>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</si>
  <si>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</si>
  <si>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</si>
  <si>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</si>
  <si>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</si>
  <si>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</si>
  <si>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</si>
  <si>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</si>
  <si>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</si>
  <si>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</si>
  <si>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</si>
  <si>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</si>
  <si>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</si>
  <si>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</si>
  <si>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</si>
  <si>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</si>
  <si>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</si>
  <si>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</si>
  <si>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</si>
  <si>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</si>
  <si>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</si>
  <si>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</si>
  <si>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</si>
  <si>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</si>
  <si>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</si>
  <si>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</si>
  <si>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</si>
  <si>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</si>
  <si>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</si>
  <si>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</si>
  <si>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</si>
  <si>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</si>
  <si>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</si>
  <si>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</si>
  <si>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</si>
  <si>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</si>
  <si>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</si>
  <si>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</si>
  <si>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</si>
  <si>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</si>
  <si>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</si>
  <si>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</si>
  <si>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</si>
  <si>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</si>
  <si>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</si>
  <si>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</si>
  <si>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</si>
  <si>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</si>
  <si>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</si>
  <si>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</si>
  <si>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</si>
  <si>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</si>
  <si>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</si>
  <si>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</si>
  <si>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</si>
  <si>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</si>
  <si>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</si>
  <si>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</si>
  <si>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</si>
  <si>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</si>
  <si>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</si>
  <si>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</si>
  <si>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</si>
  <si>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</si>
  <si>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</si>
  <si>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</si>
  <si>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</si>
  <si>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</si>
  <si>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</si>
  <si>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</si>
  <si>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</si>
  <si>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</si>
  <si>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</si>
  <si>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</si>
  <si>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</si>
  <si>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</si>
  <si>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</si>
  <si>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</si>
  <si>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</si>
  <si>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</si>
  <si>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</si>
  <si>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</si>
  <si>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</si>
  <si>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</si>
  <si>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</si>
  <si>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</si>
  <si>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</si>
  <si>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</si>
  <si>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</si>
  <si>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</si>
  <si>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</si>
  <si>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</si>
  <si>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</si>
  <si>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</si>
  <si>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</si>
  <si>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</si>
  <si>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</si>
  <si>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</si>
  <si>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</si>
  <si>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</si>
  <si>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</si>
  <si>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</si>
  <si>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</si>
  <si>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</si>
  <si>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</si>
  <si>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</si>
  <si>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</si>
  <si>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</si>
  <si>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</si>
  <si>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</si>
  <si>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</si>
  <si>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</si>
  <si>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</si>
  <si>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</si>
  <si>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</si>
  <si>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</si>
  <si>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</si>
  <si>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</si>
  <si>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</si>
  <si>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</si>
  <si>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</si>
  <si>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</si>
  <si>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</si>
  <si>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</si>
  <si>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</si>
  <si>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</si>
  <si>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</si>
  <si>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</si>
  <si>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</si>
  <si>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</si>
  <si>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</si>
  <si>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</si>
  <si>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</si>
  <si>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</si>
  <si>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</si>
  <si>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</si>
  <si>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</si>
  <si>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</si>
  <si>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</si>
  <si>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</si>
  <si>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</si>
  <si>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</si>
  <si>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</si>
  <si>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</si>
  <si>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</si>
  <si>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</si>
  <si>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</si>
  <si>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</si>
  <si>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</si>
  <si>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</si>
  <si>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</si>
  <si>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</si>
  <si>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</si>
  <si>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</si>
  <si>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</si>
  <si>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</si>
  <si>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</si>
  <si>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</si>
  <si>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</si>
  <si>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</si>
  <si>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</si>
  <si>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</si>
  <si>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</si>
  <si>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</si>
  <si>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</si>
  <si>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</si>
  <si>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</si>
  <si>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</si>
  <si>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</si>
  <si>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</si>
  <si>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</si>
  <si>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</si>
  <si>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</si>
  <si>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</si>
  <si>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</si>
  <si>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</si>
  <si>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</si>
  <si>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</si>
  <si>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</si>
  <si>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</si>
  <si>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</si>
  <si>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</si>
  <si>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</si>
  <si>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</si>
  <si>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</si>
  <si>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</si>
  <si>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</si>
  <si>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</si>
  <si>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</si>
  <si>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</si>
  <si>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</si>
  <si>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</si>
  <si>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</si>
  <si>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</si>
  <si>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</si>
  <si>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</si>
  <si>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</si>
  <si>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</si>
  <si>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</si>
  <si>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</si>
  <si>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</si>
  <si>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</si>
  <si>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</si>
  <si>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</si>
  <si>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</si>
  <si>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</si>
  <si>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</si>
  <si>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</si>
  <si>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</si>
  <si>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</si>
  <si>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</si>
  <si>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</si>
  <si>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</si>
  <si>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</si>
  <si>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</si>
  <si>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</si>
  <si>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</si>
  <si>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</si>
  <si>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</si>
  <si>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</si>
  <si>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</si>
  <si>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</si>
  <si>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</si>
  <si>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</si>
  <si>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</si>
  <si>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</si>
  <si>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</si>
  <si>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</si>
  <si>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</si>
  <si>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</si>
  <si>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</si>
  <si>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</si>
  <si>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</si>
  <si>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</si>
  <si>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</si>
  <si>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</si>
  <si>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</si>
  <si>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</si>
  <si>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</si>
  <si>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</si>
  <si>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</si>
  <si>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</si>
  <si>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</si>
  <si>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</si>
  <si>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</si>
  <si>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</si>
  <si>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</si>
  <si>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</si>
  <si>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</si>
  <si>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</si>
  <si>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</si>
  <si>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</si>
  <si>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</si>
  <si>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</si>
  <si>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</si>
  <si>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</si>
  <si>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</si>
  <si>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</si>
  <si>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</si>
  <si>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</si>
  <si>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</si>
  <si>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</si>
  <si>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</si>
  <si>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</si>
  <si>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</si>
  <si>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</si>
  <si>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</si>
  <si>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</si>
  <si>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</si>
  <si>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</si>
  <si>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</si>
  <si>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</si>
  <si>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</si>
  <si>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</si>
  <si>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</si>
  <si>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</si>
  <si>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</si>
  <si>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</si>
  <si>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</si>
  <si>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</si>
  <si>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</si>
  <si>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</si>
  <si>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</si>
  <si>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</si>
  <si>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</si>
  <si>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</si>
  <si>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</si>
  <si>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</si>
  <si>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</si>
  <si>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</si>
  <si>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</si>
  <si>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</si>
  <si>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</si>
  <si>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</si>
  <si>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</si>
  <si>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</si>
  <si>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</si>
  <si>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</si>
  <si>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</si>
  <si>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</si>
  <si>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</si>
  <si>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</si>
  <si>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</si>
  <si>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</si>
  <si>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</si>
  <si>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</si>
  <si>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</si>
  <si>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</si>
  <si>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</si>
  <si>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</si>
  <si>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</si>
  <si>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</si>
  <si>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</si>
  <si>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</si>
  <si>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</si>
  <si>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</si>
  <si>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</si>
  <si>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</si>
  <si>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</si>
  <si>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</si>
  <si>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</si>
  <si>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</si>
  <si>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</si>
  <si>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</si>
  <si>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</si>
  <si>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</si>
  <si>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</si>
  <si>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</si>
  <si>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</si>
  <si>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</si>
  <si>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</si>
  <si>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</si>
  <si>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</si>
  <si>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</si>
  <si>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</si>
  <si>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</si>
  <si>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</si>
  <si>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</si>
  <si>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</si>
  <si>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</si>
  <si>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</si>
  <si>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</si>
  <si>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</si>
  <si>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</si>
  <si>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</si>
  <si>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</si>
  <si>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</si>
  <si>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</si>
  <si>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</si>
  <si>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</si>
  <si>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</si>
  <si>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</si>
  <si>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</si>
  <si>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</si>
  <si>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</si>
  <si>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</si>
  <si>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</si>
  <si>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</si>
  <si>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</si>
  <si>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</si>
  <si>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</si>
  <si>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</si>
  <si>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</si>
  <si>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</si>
  <si>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</si>
  <si>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</si>
  <si>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</si>
  <si>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</si>
  <si>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</si>
  <si>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</si>
  <si>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</si>
  <si>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</si>
  <si>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</si>
  <si>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</si>
  <si>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</si>
  <si>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</si>
  <si>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</si>
  <si>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</si>
  <si>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</si>
  <si>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</si>
  <si>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</si>
  <si>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</si>
  <si>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</si>
  <si>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</si>
  <si>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</si>
  <si>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</si>
  <si>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</si>
  <si>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</si>
  <si>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</si>
  <si>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</si>
  <si>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</si>
  <si>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</si>
  <si>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</si>
  <si>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</si>
  <si>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</si>
  <si>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</si>
  <si>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</si>
  <si>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</si>
  <si>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</si>
  <si>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</si>
  <si>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</si>
  <si>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</si>
  <si>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</si>
  <si>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</si>
  <si>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</si>
  <si>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</si>
  <si>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</si>
  <si>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</si>
  <si>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</si>
  <si>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</si>
  <si>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</si>
  <si>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</si>
  <si>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</si>
  <si>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</si>
  <si>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</si>
  <si>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</si>
  <si>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</si>
  <si>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</si>
  <si>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</si>
  <si>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</si>
  <si>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</si>
  <si>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</si>
  <si>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</si>
  <si>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</si>
  <si>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</si>
  <si>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</si>
  <si>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</si>
  <si>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</si>
  <si>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</si>
  <si>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</si>
  <si>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</si>
  <si>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</si>
  <si>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</si>
  <si>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</si>
  <si>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</si>
  <si>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</si>
  <si>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</si>
  <si>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</si>
  <si>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</si>
  <si>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</si>
  <si>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</si>
  <si>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</si>
  <si>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</si>
  <si>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</si>
  <si>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</si>
  <si>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</si>
  <si>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</si>
  <si>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</si>
  <si>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</si>
  <si>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</si>
  <si>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</si>
  <si>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</si>
  <si>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</si>
  <si>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</si>
  <si>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</si>
  <si>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</si>
  <si>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</si>
  <si>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</si>
  <si>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</si>
  <si>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</si>
  <si>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</si>
  <si>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</si>
  <si>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</si>
  <si>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</si>
  <si>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</si>
  <si>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</si>
  <si>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</si>
  <si>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</si>
  <si>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</si>
  <si>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</si>
  <si>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</si>
  <si>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</si>
  <si>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</si>
  <si>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</si>
  <si>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</si>
  <si>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</si>
  <si>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</si>
  <si>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</si>
  <si>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</si>
  <si>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</si>
  <si>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</si>
  <si>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</si>
  <si>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</si>
  <si>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</si>
  <si>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</si>
  <si>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</si>
  <si>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</si>
  <si>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</si>
  <si>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</si>
  <si>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</si>
  <si>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</si>
  <si>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</si>
  <si>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</si>
  <si>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</si>
  <si>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</si>
  <si>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</si>
  <si>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</si>
  <si>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</si>
  <si>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</si>
  <si>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</si>
  <si>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</si>
  <si>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</si>
  <si>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</si>
  <si>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</si>
  <si>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</si>
  <si>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</si>
  <si>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</si>
  <si>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</si>
  <si>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</si>
  <si>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</si>
  <si>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</si>
  <si>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</si>
  <si>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</si>
  <si>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</si>
  <si>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</si>
  <si>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</si>
  <si>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</si>
  <si>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</si>
  <si>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</si>
  <si>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</si>
  <si>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</si>
  <si>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</si>
  <si>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</si>
  <si>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</si>
  <si>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</si>
  <si>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</si>
  <si>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</si>
  <si>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</si>
  <si>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</si>
  <si>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</si>
  <si>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</si>
  <si>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</si>
  <si>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</si>
  <si>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</si>
  <si>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</si>
  <si>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</si>
  <si>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</si>
  <si>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</si>
  <si>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</si>
  <si>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</si>
  <si>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</si>
  <si>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</si>
  <si>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</si>
  <si>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</si>
  <si>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</si>
  <si>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</si>
  <si>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</si>
  <si>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</si>
  <si>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</si>
  <si>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</si>
  <si>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</si>
  <si>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</si>
  <si>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</si>
  <si>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</si>
  <si>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</si>
  <si>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</si>
  <si>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</si>
  <si>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</si>
  <si>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</si>
  <si>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</si>
  <si>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</si>
  <si>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</si>
  <si>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</si>
  <si>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</si>
  <si>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</si>
  <si>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</si>
  <si>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</si>
  <si>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</si>
  <si>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</si>
  <si>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</si>
  <si>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</si>
  <si>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</si>
  <si>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</si>
  <si>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</si>
  <si>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</si>
  <si>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</si>
  <si>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</si>
  <si>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</si>
  <si>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</si>
  <si>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</si>
  <si>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</si>
  <si>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</si>
  <si>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</si>
  <si>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</si>
  <si>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</si>
  <si>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</si>
  <si>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</si>
  <si>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</si>
  <si>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</si>
  <si>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</si>
  <si>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</si>
  <si>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</si>
  <si>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</si>
  <si>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</si>
  <si>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</si>
  <si>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</si>
  <si>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</si>
  <si>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</si>
  <si>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</si>
  <si>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</si>
  <si>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</si>
  <si>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</si>
  <si>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</si>
  <si>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</si>
  <si>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</si>
  <si>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</si>
  <si>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</si>
  <si>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</si>
  <si>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</si>
  <si>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</si>
  <si>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</si>
  <si>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</si>
  <si>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</si>
  <si>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</si>
  <si>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</si>
  <si>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</si>
  <si>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</si>
  <si>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</si>
  <si>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</si>
  <si>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</si>
  <si>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</si>
  <si>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</si>
  <si>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</si>
  <si>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</si>
  <si>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</si>
  <si>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</si>
  <si>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</si>
  <si>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</si>
  <si>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</si>
  <si>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</si>
  <si>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</si>
  <si>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</si>
  <si>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</si>
  <si>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</si>
  <si>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</si>
  <si>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</si>
  <si>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</si>
  <si>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</si>
  <si>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</si>
  <si>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</si>
  <si>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</si>
  <si>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</si>
  <si>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</si>
  <si>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</si>
  <si>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</si>
  <si>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</si>
  <si>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</si>
  <si>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</si>
  <si>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</si>
  <si>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</si>
  <si>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</si>
  <si>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</si>
  <si>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</si>
  <si>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</si>
  <si>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</si>
  <si>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</si>
  <si>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</si>
  <si>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</si>
  <si>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</si>
  <si>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</si>
  <si>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</si>
  <si>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</si>
  <si>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</si>
  <si>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</si>
  <si>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</si>
  <si>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</si>
  <si>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</si>
  <si>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</si>
  <si>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</si>
  <si>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</si>
  <si>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</si>
  <si>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</si>
  <si>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</si>
  <si>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</si>
  <si>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</si>
  <si>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</si>
  <si>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</si>
  <si>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</si>
  <si>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</si>
  <si>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</si>
  <si>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</si>
  <si>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</si>
  <si>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</si>
  <si>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</si>
  <si>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</si>
  <si>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</si>
  <si>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</si>
  <si>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</si>
  <si>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</si>
  <si>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</si>
  <si>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</si>
  <si>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</si>
  <si>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</si>
  <si>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</si>
  <si>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</si>
  <si>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</si>
  <si>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</si>
  <si>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</si>
  <si>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</si>
  <si>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</si>
  <si>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</si>
  <si>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</si>
  <si>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</si>
  <si>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</si>
  <si>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</si>
  <si>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</si>
  <si>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</si>
  <si>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</si>
  <si>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</si>
  <si>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</si>
  <si>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</si>
  <si>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</si>
  <si>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</si>
  <si>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</si>
  <si>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</si>
  <si>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</si>
  <si>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</si>
  <si>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</si>
  <si>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</si>
  <si>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</si>
  <si>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</si>
  <si>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</si>
  <si>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</si>
  <si>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</si>
  <si>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</si>
  <si>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</si>
  <si>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</si>
  <si>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</si>
  <si>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</si>
  <si>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</si>
  <si>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</si>
  <si>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</si>
  <si>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</si>
  <si>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</si>
  <si>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</si>
  <si>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</si>
  <si>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</si>
  <si>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</si>
  <si>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</si>
  <si>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</si>
  <si>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</si>
  <si>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</si>
  <si>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</si>
  <si>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</si>
  <si>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</si>
  <si>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</si>
  <si>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</si>
  <si>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</si>
  <si>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</si>
  <si>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</si>
  <si>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</si>
  <si>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</si>
  <si>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</si>
  <si>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</si>
  <si>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</si>
  <si>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</si>
  <si>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</si>
  <si>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</si>
  <si>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</si>
  <si>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</si>
  <si>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</si>
  <si>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</si>
  <si>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</si>
  <si>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</si>
  <si>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</si>
  <si>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</si>
  <si>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</si>
  <si>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</si>
  <si>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</si>
  <si>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</si>
  <si>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</si>
  <si>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</si>
  <si>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</si>
  <si>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</si>
  <si>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</si>
  <si>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</si>
  <si>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</si>
  <si>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</si>
  <si>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</si>
  <si>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</si>
  <si>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</si>
  <si>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</si>
  <si>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</si>
  <si>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</si>
  <si>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</si>
  <si>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</si>
  <si>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</si>
  <si>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</si>
  <si>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</si>
  <si>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</si>
  <si>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</si>
  <si>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</si>
  <si>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</si>
  <si>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</si>
  <si>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</si>
  <si>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</si>
  <si>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</si>
  <si>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</si>
  <si>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</si>
  <si>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</si>
  <si>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</si>
  <si>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</si>
  <si>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</si>
  <si>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</si>
  <si>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</si>
  <si>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</si>
  <si>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</si>
  <si>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</si>
  <si>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</si>
  <si>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</si>
  <si>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</si>
  <si>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</si>
  <si>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</si>
  <si>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</si>
  <si>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</si>
  <si>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</si>
  <si>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</si>
  <si>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</si>
  <si>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</si>
  <si>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</si>
  <si>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</si>
  <si>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</si>
  <si>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</si>
  <si>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</si>
  <si>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</si>
  <si>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</si>
  <si>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</si>
  <si>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</si>
  <si>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</si>
  <si>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</si>
  <si>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</si>
  <si>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</si>
  <si>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</si>
  <si>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</si>
  <si>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</si>
  <si>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</si>
  <si>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</si>
  <si>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</si>
  <si>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</si>
  <si>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</si>
  <si>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</si>
  <si>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</si>
  <si>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</si>
  <si>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</si>
  <si>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</si>
  <si>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</si>
  <si>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</si>
  <si>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</si>
  <si>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</si>
  <si>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</si>
  <si>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</si>
  <si>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</si>
  <si>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</si>
  <si>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</si>
  <si>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</si>
  <si>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</si>
  <si>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</si>
  <si>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</si>
  <si>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</si>
  <si>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</si>
  <si>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</si>
  <si>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</si>
  <si>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</si>
  <si>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</si>
  <si>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</si>
  <si>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</si>
  <si>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</si>
  <si>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</si>
  <si>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</si>
  <si>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</si>
  <si>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</si>
  <si>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</si>
  <si>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</si>
  <si>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</si>
  <si>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</si>
  <si>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</si>
  <si>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</si>
  <si>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</si>
  <si>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</si>
  <si>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</si>
  <si>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</si>
  <si>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</si>
  <si>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</si>
  <si>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</si>
  <si>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</si>
  <si>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</si>
  <si>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</si>
  <si>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</si>
  <si>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</si>
  <si>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</si>
  <si>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</si>
  <si>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</si>
  <si>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</si>
  <si>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</si>
  <si>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</si>
  <si>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</si>
  <si>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</si>
  <si>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</si>
  <si>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</si>
  <si>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</si>
  <si>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</si>
  <si>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</si>
  <si>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</si>
  <si>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</si>
  <si>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</si>
  <si>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</si>
  <si>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</si>
  <si>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</si>
  <si>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</si>
  <si>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</si>
  <si>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</si>
  <si>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</si>
  <si>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</si>
  <si>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</si>
  <si>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</si>
  <si>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</si>
  <si>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</si>
  <si>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</si>
  <si>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</si>
  <si>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</si>
  <si>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</si>
  <si>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</si>
  <si>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</si>
  <si>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</si>
  <si>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</si>
  <si>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</si>
  <si>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</si>
  <si>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</si>
  <si>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</si>
  <si>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</si>
  <si>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</si>
  <si>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</si>
  <si>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</si>
  <si>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</si>
  <si>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</si>
  <si>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</si>
  <si>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</si>
  <si>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</si>
  <si>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</si>
  <si>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</si>
  <si>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</si>
  <si>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</si>
  <si>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</si>
  <si>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</si>
  <si>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</si>
  <si>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</si>
  <si>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</si>
  <si>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</si>
  <si>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</si>
  <si>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</si>
  <si>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</si>
  <si>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</si>
  <si>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</si>
  <si>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</si>
  <si>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</si>
  <si>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</si>
  <si>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</si>
  <si>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</si>
  <si>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</si>
  <si>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</si>
  <si>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</si>
  <si>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</si>
  <si>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</si>
  <si>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</si>
  <si>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</si>
  <si>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</si>
  <si>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</si>
  <si>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</si>
  <si>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</si>
  <si>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</si>
  <si>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</si>
  <si>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</si>
  <si>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</si>
  <si>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</si>
  <si>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</si>
  <si>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</si>
  <si>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</si>
  <si>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</si>
  <si>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</si>
  <si>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</si>
  <si>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</si>
  <si>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</si>
  <si>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</si>
  <si>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</si>
  <si>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</si>
  <si>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</si>
  <si>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</si>
  <si>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</si>
  <si>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</si>
  <si>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</si>
  <si>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</si>
  <si>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</si>
  <si>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</si>
  <si>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</si>
  <si>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</si>
  <si>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</si>
  <si>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</si>
  <si>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</si>
  <si>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</si>
  <si>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</si>
  <si>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</si>
  <si>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</si>
  <si>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</si>
  <si>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</si>
  <si>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</si>
  <si>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</si>
  <si>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</si>
  <si>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</si>
  <si>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</si>
  <si>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</si>
  <si>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</si>
  <si>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</si>
  <si>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</si>
  <si>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</si>
  <si>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</si>
  <si>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</si>
  <si>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</si>
  <si>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</si>
  <si>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</si>
  <si>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</si>
  <si>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</si>
  <si>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</si>
  <si>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</si>
  <si>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</si>
  <si>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</si>
  <si>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</si>
  <si>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</si>
  <si>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</si>
  <si>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</si>
  <si>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</si>
  <si>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</si>
  <si>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</si>
  <si>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</si>
  <si>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</si>
  <si>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</si>
  <si>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</si>
  <si>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</si>
  <si>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</si>
  <si>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</si>
  <si>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</si>
  <si>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</si>
  <si>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</si>
  <si>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</si>
  <si>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</si>
  <si>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</si>
  <si>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</si>
  <si>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</si>
  <si>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</si>
  <si>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</si>
  <si>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</si>
  <si>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</si>
  <si>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</si>
  <si>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</si>
  <si>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</si>
  <si>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</si>
  <si>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</si>
  <si>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</si>
  <si>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</si>
  <si>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</si>
  <si>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</si>
  <si>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</si>
  <si>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</si>
  <si>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</si>
  <si>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</si>
  <si>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</si>
  <si>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</si>
  <si>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</si>
  <si>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</si>
  <si>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</si>
  <si>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</si>
  <si>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</si>
  <si>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</si>
  <si>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</si>
  <si>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</si>
  <si>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</si>
  <si>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</si>
  <si>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</si>
  <si>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</si>
  <si>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</si>
  <si>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</si>
  <si>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</si>
  <si>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</si>
  <si>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</si>
  <si>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</si>
  <si>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</si>
  <si>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</si>
  <si>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</si>
  <si>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</si>
  <si>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</si>
  <si>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</si>
  <si>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</si>
  <si>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</si>
  <si>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</si>
  <si>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</si>
  <si>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</si>
  <si>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</si>
  <si>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</si>
  <si>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</si>
  <si>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</si>
  <si>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</si>
  <si>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</si>
  <si>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</si>
  <si>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</si>
  <si>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</si>
  <si>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</si>
  <si>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</si>
  <si>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</si>
  <si>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</si>
  <si>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</si>
  <si>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</si>
  <si>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</si>
  <si>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</si>
  <si>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</si>
  <si>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</si>
  <si>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</si>
  <si>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</si>
  <si>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</si>
  <si>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</si>
  <si>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</si>
  <si>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</si>
  <si>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</si>
  <si>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</si>
  <si>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</si>
  <si>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</si>
  <si>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</si>
  <si>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</si>
  <si>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</si>
  <si>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</si>
  <si>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</si>
  <si>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</si>
  <si>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</si>
  <si>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</si>
  <si>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</si>
  <si>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</si>
  <si>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</si>
  <si>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</si>
  <si>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</si>
  <si>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</si>
  <si>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</si>
  <si>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</si>
  <si>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</si>
  <si>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</si>
  <si>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</si>
  <si>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</si>
  <si>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</si>
  <si>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</si>
  <si>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</si>
  <si>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</si>
  <si>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</si>
  <si>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</si>
  <si>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</si>
  <si>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</si>
  <si>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</si>
  <si>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</si>
  <si>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</si>
  <si>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</si>
  <si>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</si>
  <si>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</si>
  <si>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</si>
  <si>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</si>
  <si>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</si>
  <si>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</si>
  <si>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</si>
  <si>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</si>
  <si>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</si>
  <si>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</si>
  <si>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</si>
  <si>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</si>
  <si>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</si>
  <si>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</si>
  <si>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</si>
  <si>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</si>
  <si>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</si>
  <si>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</si>
  <si>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</si>
  <si>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</si>
  <si>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</si>
  <si>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</si>
  <si>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</si>
  <si>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</si>
  <si>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</si>
  <si>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</si>
  <si>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</si>
  <si>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</si>
  <si>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</si>
  <si>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</si>
  <si>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</si>
  <si>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</si>
  <si>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</si>
  <si>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</si>
  <si>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</si>
  <si>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</si>
  <si>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</si>
  <si>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</si>
  <si>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</si>
  <si>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</si>
  <si>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</si>
  <si>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</si>
  <si>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</si>
  <si>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</si>
  <si>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</si>
  <si>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</si>
  <si>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</si>
  <si>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</si>
  <si>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</si>
  <si>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</si>
  <si>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</si>
  <si>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</si>
  <si>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</si>
  <si>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</si>
  <si>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</si>
  <si>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</si>
  <si>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</si>
  <si>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</si>
  <si>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</si>
  <si>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</si>
  <si>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</si>
  <si>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</si>
  <si>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</si>
  <si>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</si>
  <si>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</si>
  <si>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</si>
  <si>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</si>
  <si>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</si>
  <si>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</si>
  <si>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</si>
  <si>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</si>
  <si>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</si>
  <si>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</si>
  <si>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</si>
  <si>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</si>
  <si>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</si>
  <si>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</si>
  <si>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</si>
  <si>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</si>
  <si>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</si>
  <si>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</si>
  <si>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</si>
  <si>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</si>
  <si>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</si>
  <si>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</si>
  <si>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</si>
  <si>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</si>
  <si>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</si>
  <si>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</si>
  <si>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</si>
  <si>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</si>
  <si>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</si>
  <si>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</si>
  <si>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</si>
  <si>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</si>
  <si>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</si>
  <si>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</si>
  <si>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</si>
  <si>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</si>
  <si>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</si>
  <si>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</si>
  <si>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</si>
  <si>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</si>
  <si>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</si>
  <si>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</si>
  <si>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</si>
  <si>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</si>
  <si>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</si>
  <si>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</si>
  <si>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</si>
  <si>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</si>
  <si>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</si>
  <si>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</si>
  <si>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</si>
  <si>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</si>
  <si>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</si>
  <si>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</si>
  <si>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</si>
  <si>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</si>
  <si>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</si>
  <si>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</si>
  <si>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</si>
  <si>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</si>
  <si>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</si>
  <si>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</si>
  <si>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</si>
  <si>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</si>
  <si>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</si>
  <si>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</si>
  <si>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</si>
  <si>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</si>
  <si>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</si>
  <si>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</si>
  <si>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</si>
  <si>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</si>
  <si>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</si>
  <si>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</si>
  <si>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</si>
  <si>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</si>
  <si>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</si>
  <si>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</si>
  <si>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</si>
  <si>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</si>
  <si>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</si>
  <si>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</si>
  <si>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</si>
  <si>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</si>
  <si>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</si>
  <si>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</si>
  <si>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</si>
  <si>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</si>
  <si>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</si>
  <si>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</si>
  <si>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</si>
  <si>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</si>
  <si>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</si>
  <si>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</si>
  <si>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</si>
  <si>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</si>
  <si>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</si>
  <si>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</si>
  <si>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</si>
  <si>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</si>
  <si>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</si>
  <si>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</si>
  <si>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</si>
  <si>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</si>
  <si>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</si>
  <si>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</si>
  <si>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</si>
  <si>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</si>
  <si>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</si>
  <si>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</si>
  <si>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</si>
  <si>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</si>
  <si>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</si>
  <si>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</si>
  <si>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</si>
  <si>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</si>
  <si>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</si>
  <si>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</si>
  <si>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</si>
  <si>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</si>
  <si>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</si>
  <si>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</si>
  <si>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</si>
  <si>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</si>
  <si>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</si>
  <si>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</si>
  <si>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</si>
  <si>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</si>
  <si>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</si>
  <si>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</si>
  <si>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</si>
  <si>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</si>
  <si>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</si>
  <si>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</si>
  <si>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</si>
  <si>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</si>
  <si>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</si>
  <si>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</si>
  <si>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</si>
  <si>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</si>
  <si>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</si>
  <si>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</si>
  <si>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</si>
  <si>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</si>
  <si>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</si>
  <si>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</si>
  <si>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</si>
  <si>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</si>
  <si>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</si>
  <si>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</si>
  <si>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</si>
  <si>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</si>
  <si>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</si>
  <si>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</si>
  <si>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</si>
  <si>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</si>
  <si>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</si>
  <si>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</si>
  <si>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</si>
  <si>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</si>
  <si>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</si>
  <si>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</si>
  <si>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</si>
  <si>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</si>
  <si>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</si>
  <si>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</si>
  <si>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</si>
  <si>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</si>
  <si>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</si>
  <si>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</si>
  <si>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</si>
  <si>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</si>
  <si>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</si>
  <si>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</si>
  <si>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</si>
  <si>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</si>
  <si>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</si>
  <si>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</si>
  <si>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</si>
  <si>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</si>
  <si>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</si>
  <si>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</si>
  <si>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</si>
  <si>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</si>
  <si>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</si>
  <si>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</si>
  <si>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</si>
  <si>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</si>
  <si>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</si>
  <si>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</si>
  <si>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</si>
  <si>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</si>
  <si>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</si>
  <si>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</si>
  <si>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</si>
  <si>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</si>
  <si>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</si>
  <si>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</si>
  <si>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</si>
  <si>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</si>
  <si>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</si>
  <si>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</si>
  <si>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</si>
  <si>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</si>
  <si>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</si>
  <si>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</si>
  <si>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</si>
  <si>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</si>
  <si>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</si>
  <si>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</si>
  <si>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</si>
  <si>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</si>
  <si>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</si>
  <si>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</si>
  <si>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</si>
  <si>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</si>
  <si>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</si>
  <si>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</si>
  <si>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</si>
  <si>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</si>
  <si>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</si>
  <si>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</si>
  <si>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</si>
  <si>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</si>
  <si>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</si>
  <si>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</si>
  <si>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</si>
  <si>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</si>
  <si>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</si>
  <si>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</si>
  <si>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</si>
  <si>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</si>
  <si>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</si>
  <si>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</si>
  <si>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</si>
  <si>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</si>
  <si>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</si>
  <si>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</si>
  <si>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</si>
  <si>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</si>
  <si>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</si>
  <si>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</si>
  <si>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</si>
  <si>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</si>
  <si>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</si>
  <si>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</si>
  <si>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</si>
  <si>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</si>
  <si>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</si>
  <si>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</si>
  <si>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</si>
  <si>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</si>
  <si>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</si>
  <si>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</si>
  <si>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</si>
  <si>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</si>
  <si>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</si>
  <si>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</si>
  <si>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</si>
  <si>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</si>
  <si>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</si>
  <si>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</si>
  <si>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</si>
  <si>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</si>
  <si>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</si>
  <si>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</si>
  <si>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</si>
  <si>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</si>
  <si>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</si>
  <si>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</si>
  <si>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</si>
  <si>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</si>
  <si>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</si>
  <si>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</si>
  <si>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</si>
  <si>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</si>
  <si>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</si>
  <si>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</si>
  <si>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</si>
  <si>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</si>
  <si>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</si>
  <si>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</si>
  <si>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</si>
  <si>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</si>
  <si>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</si>
  <si>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</si>
  <si>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</si>
  <si>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</si>
  <si>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</si>
  <si>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</si>
  <si>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</si>
  <si>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</si>
  <si>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</si>
  <si>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</si>
  <si>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</si>
  <si>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</si>
  <si>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</si>
  <si>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</si>
  <si>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</si>
  <si>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</si>
  <si>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</si>
  <si>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</si>
  <si>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</si>
  <si>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</si>
  <si>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</si>
  <si>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</si>
  <si>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</si>
  <si>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</si>
  <si>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</si>
  <si>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</si>
  <si>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</si>
  <si>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</si>
  <si>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</si>
  <si>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</si>
  <si>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</si>
  <si>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</si>
  <si>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</si>
  <si>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</si>
  <si>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</si>
  <si>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</si>
  <si>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</si>
  <si>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</si>
  <si>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</si>
  <si>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</si>
  <si>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</si>
  <si>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</si>
  <si>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</si>
  <si>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</si>
  <si>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</si>
  <si>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</si>
  <si>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</si>
  <si>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</si>
  <si>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</si>
  <si>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</si>
  <si>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</si>
  <si>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</si>
  <si>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</si>
  <si>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</si>
  <si>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</si>
  <si>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</si>
  <si>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</si>
  <si>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</si>
  <si>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</si>
  <si>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</si>
  <si>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</si>
  <si>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</si>
  <si>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</si>
  <si>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</si>
  <si>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</si>
  <si>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</si>
  <si>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</si>
  <si>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</si>
  <si>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</si>
  <si>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</si>
  <si>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</si>
  <si>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</si>
  <si>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</si>
  <si>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</si>
  <si>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</si>
  <si>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</si>
  <si>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</si>
  <si>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</si>
  <si>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</si>
  <si>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</si>
  <si>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</si>
  <si>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</si>
  <si>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</si>
  <si>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</si>
  <si>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</si>
  <si>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</si>
  <si>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</si>
  <si>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</si>
  <si>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</si>
  <si>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</si>
  <si>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</si>
  <si>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</si>
  <si>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</si>
  <si>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</si>
  <si>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</si>
  <si>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</si>
  <si>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</si>
  <si>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</si>
  <si>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</si>
  <si>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</si>
  <si>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</si>
  <si>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</si>
  <si>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</si>
  <si>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</si>
  <si>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</si>
  <si>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</si>
  <si>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</si>
  <si>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</si>
  <si>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</si>
  <si>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</si>
  <si>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</si>
  <si>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</si>
  <si>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</si>
  <si>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</si>
  <si>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</si>
  <si>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</si>
  <si>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</si>
  <si>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</si>
  <si>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</si>
  <si>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</si>
  <si>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</si>
  <si>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</si>
  <si>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</si>
  <si>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</si>
  <si>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</si>
  <si>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</si>
  <si>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</si>
  <si>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</si>
  <si>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</si>
  <si>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</si>
  <si>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</si>
  <si>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</si>
  <si>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</si>
  <si>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</si>
  <si>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</si>
  <si>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</si>
  <si>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</si>
  <si>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</si>
  <si>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</si>
  <si>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</si>
  <si>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</si>
  <si>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</si>
  <si>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</si>
  <si>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</si>
  <si>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</si>
  <si>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</si>
  <si>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</si>
  <si>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</si>
  <si>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</si>
  <si>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</si>
  <si>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</si>
  <si>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</si>
  <si>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</si>
  <si>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</si>
  <si>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</si>
  <si>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</si>
  <si>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</si>
  <si>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</si>
  <si>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</si>
  <si>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</si>
  <si>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</si>
  <si>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</si>
  <si>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</si>
  <si>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</si>
  <si>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</si>
  <si>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</si>
  <si>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</si>
  <si>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</si>
  <si>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</si>
  <si>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</si>
  <si>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</si>
  <si>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</si>
  <si>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</si>
  <si>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</si>
  <si>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</si>
  <si>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</si>
  <si>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</si>
  <si>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</si>
  <si>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</si>
  <si>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</si>
  <si>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</si>
  <si>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</si>
  <si>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</si>
  <si>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</si>
  <si>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</si>
  <si>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</si>
  <si>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</si>
  <si>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</si>
  <si>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</si>
  <si>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</si>
  <si>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</si>
  <si>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</si>
  <si>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</si>
  <si>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</si>
  <si>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</si>
  <si>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</si>
  <si>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</si>
  <si>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</si>
  <si>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</si>
  <si>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</si>
  <si>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</si>
  <si>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</si>
  <si>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</si>
  <si>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</si>
  <si>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</si>
  <si>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</si>
  <si>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</si>
  <si>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</si>
  <si>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</si>
  <si>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</si>
  <si>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</si>
  <si>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</si>
  <si>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</si>
  <si>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</si>
  <si>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</si>
  <si>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</si>
  <si>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</si>
  <si>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</si>
  <si>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</si>
  <si>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</si>
  <si>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</si>
  <si>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</si>
  <si>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</si>
  <si>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</si>
  <si>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</si>
  <si>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</si>
  <si>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</si>
  <si>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</si>
  <si>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</si>
  <si>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</si>
  <si>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</si>
  <si>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</si>
  <si>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</si>
  <si>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</si>
  <si>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</si>
  <si>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</si>
  <si>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</si>
  <si>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</si>
  <si>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</si>
  <si>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</si>
  <si>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</si>
  <si>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</si>
  <si>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</si>
  <si>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</si>
  <si>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</si>
  <si>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</si>
  <si>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</si>
  <si>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</si>
  <si>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</si>
  <si>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</si>
  <si>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</si>
  <si>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</si>
  <si>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</si>
  <si>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</si>
  <si>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</si>
  <si>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</si>
  <si>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</si>
  <si>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</si>
  <si>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</si>
  <si>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</si>
  <si>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</si>
  <si>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</si>
  <si>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</si>
  <si>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</si>
  <si>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</si>
  <si>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</si>
  <si>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</si>
  <si>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</si>
  <si>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</si>
  <si>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</si>
  <si>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</si>
  <si>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</si>
  <si>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</si>
  <si>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</si>
  <si>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</si>
  <si>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</si>
  <si>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</si>
  <si>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</si>
  <si>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</si>
  <si>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</si>
  <si>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</si>
  <si>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</si>
  <si>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</si>
  <si>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</si>
  <si>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</si>
  <si>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</si>
  <si>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</si>
  <si>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</si>
  <si>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</si>
  <si>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</si>
  <si>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</si>
  <si>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</si>
  <si>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</si>
  <si>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</si>
  <si>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</si>
  <si>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</si>
  <si>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</si>
  <si>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</si>
  <si>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</si>
  <si>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</si>
  <si>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</si>
  <si>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</si>
  <si>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</si>
  <si>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</si>
  <si>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</si>
  <si>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</si>
  <si>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</si>
  <si>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</si>
  <si>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</si>
  <si>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</si>
  <si>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</si>
  <si>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</si>
  <si>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</si>
  <si>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</si>
  <si>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</si>
  <si>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</si>
  <si>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</si>
  <si>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</si>
  <si>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</si>
  <si>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</si>
  <si>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</si>
  <si>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</si>
  <si>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</si>
  <si>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</si>
  <si>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</si>
  <si>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</si>
  <si>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</si>
  <si>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</si>
  <si>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</si>
  <si>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</si>
  <si>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</si>
  <si>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</si>
  <si>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</si>
  <si>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</si>
  <si>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</si>
  <si>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</si>
  <si>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</si>
  <si>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</si>
  <si>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</si>
  <si>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</si>
  <si>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</si>
  <si>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</si>
  <si>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</si>
  <si>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</si>
  <si>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</si>
  <si>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</si>
  <si>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</si>
  <si>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</si>
  <si>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</si>
  <si>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</si>
  <si>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</si>
  <si>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</si>
  <si>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</si>
  <si>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</si>
  <si>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</si>
  <si>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</si>
  <si>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</si>
  <si>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</si>
  <si>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</si>
  <si>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</si>
  <si>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</si>
  <si>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</si>
  <si>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</si>
  <si>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</si>
  <si>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</si>
  <si>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</si>
  <si>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</si>
  <si>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</si>
  <si>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</si>
  <si>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</si>
  <si>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</si>
  <si>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</si>
  <si>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</si>
  <si>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</si>
  <si>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</si>
  <si>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</si>
  <si>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</si>
  <si>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</si>
  <si>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</si>
  <si>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</si>
  <si>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</si>
  <si>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</si>
  <si>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</si>
  <si>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</si>
  <si>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</si>
  <si>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</si>
  <si>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</si>
  <si>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</si>
  <si>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</si>
  <si>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</si>
  <si>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</si>
  <si>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</si>
  <si>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</si>
  <si>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</si>
  <si>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</si>
  <si>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</si>
  <si>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</si>
  <si>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</si>
  <si>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</si>
  <si>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</si>
  <si>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</si>
  <si>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</si>
  <si>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</si>
  <si>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</si>
  <si>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</si>
  <si>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</si>
  <si>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</si>
  <si>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</si>
  <si>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</si>
  <si>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</si>
  <si>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</si>
  <si>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</si>
  <si>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</si>
  <si>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</si>
  <si>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</si>
  <si>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</si>
  <si>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</si>
  <si>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</si>
  <si>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</si>
  <si>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</si>
  <si>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</si>
  <si>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</si>
  <si>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</si>
  <si>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</si>
  <si>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</si>
  <si>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</si>
  <si>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</si>
  <si>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</si>
  <si>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</si>
  <si>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</si>
  <si>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</si>
  <si>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</si>
  <si>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</si>
  <si>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</si>
  <si>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</si>
  <si>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</si>
  <si>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</si>
  <si>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</si>
  <si>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</si>
  <si>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</si>
  <si>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</si>
  <si>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</si>
  <si>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</si>
  <si>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</si>
  <si>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</si>
  <si>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</si>
  <si>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</si>
  <si>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</si>
  <si>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</si>
  <si>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</si>
  <si>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</si>
  <si>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</si>
  <si>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</si>
  <si>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</si>
  <si>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</si>
  <si>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</si>
  <si>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</si>
  <si>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</si>
  <si>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</si>
  <si>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</si>
  <si>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</si>
  <si>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</si>
  <si>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</si>
  <si>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</si>
  <si>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</si>
  <si>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</si>
  <si>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</si>
  <si>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</si>
  <si>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</si>
  <si>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</si>
  <si>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</si>
  <si>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</si>
  <si>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</si>
  <si>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</si>
  <si>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</si>
  <si>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</si>
  <si>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</si>
  <si>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</si>
  <si>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</si>
  <si>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</si>
  <si>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</si>
  <si>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</si>
  <si>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</si>
  <si>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</si>
  <si>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</si>
  <si>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</si>
  <si>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</si>
  <si>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</si>
  <si>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</si>
  <si>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</si>
  <si>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</si>
  <si>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</si>
  <si>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</si>
  <si>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</si>
  <si>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</si>
  <si>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</si>
  <si>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</si>
  <si>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</si>
  <si>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</si>
  <si>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</si>
  <si>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</si>
  <si>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</si>
  <si>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</si>
  <si>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</si>
  <si>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</si>
  <si>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</si>
  <si>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</si>
  <si>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</si>
  <si>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</si>
  <si>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</si>
  <si>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</si>
  <si>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</si>
  <si>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</si>
  <si>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</si>
  <si>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</si>
  <si>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</si>
  <si>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</si>
  <si>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</si>
  <si>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</si>
  <si>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</si>
  <si>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</si>
  <si>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</si>
  <si>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</si>
  <si>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</si>
  <si>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</si>
  <si>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</si>
  <si>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</si>
  <si>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</si>
  <si>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</si>
  <si>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</si>
  <si>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</si>
  <si>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</si>
  <si>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</si>
  <si>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</si>
  <si>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</si>
  <si>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</si>
  <si>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</si>
  <si>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</si>
  <si>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</si>
  <si>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</si>
  <si>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</si>
  <si>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</si>
  <si>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</si>
  <si>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</si>
  <si>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</si>
  <si>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</si>
  <si>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</si>
  <si>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</si>
  <si>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</si>
  <si>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</si>
  <si>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</si>
  <si>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</si>
  <si>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</si>
  <si>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</si>
  <si>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</si>
  <si>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</si>
  <si>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</si>
  <si>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</si>
  <si>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</si>
  <si>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</si>
  <si>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</si>
  <si>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</si>
  <si>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</si>
  <si>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</si>
  <si>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</si>
  <si>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</si>
  <si>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</si>
  <si>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</si>
  <si>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</si>
  <si>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</si>
  <si>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</si>
  <si>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</si>
  <si>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</si>
  <si>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</si>
  <si>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</si>
  <si>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</si>
  <si>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</si>
  <si>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</si>
  <si>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</si>
  <si>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</si>
  <si>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</si>
  <si>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</si>
  <si>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</si>
  <si>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</si>
  <si>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</si>
  <si>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</si>
  <si>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</si>
  <si>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</si>
  <si>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</si>
  <si>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</si>
  <si>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</si>
  <si>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</si>
  <si>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</si>
  <si>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</si>
  <si>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</si>
  <si>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</si>
  <si>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</si>
  <si>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</si>
  <si>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</si>
  <si>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</si>
  <si>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</si>
  <si>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</si>
  <si>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</si>
  <si>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</si>
  <si>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</si>
  <si>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</si>
  <si>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</si>
  <si>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</si>
  <si>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</si>
  <si>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</si>
  <si>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</si>
  <si>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</si>
  <si>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</si>
  <si>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</si>
  <si>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</si>
  <si>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</si>
  <si>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</si>
  <si>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</si>
  <si>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</si>
  <si>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</si>
  <si>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</si>
  <si>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</si>
  <si>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</si>
  <si>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</si>
  <si>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</si>
  <si>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</si>
  <si>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</si>
  <si>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</si>
  <si>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</si>
  <si>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</si>
  <si>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</si>
  <si>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</si>
  <si>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</si>
  <si>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</si>
  <si>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</si>
  <si>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</si>
  <si>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</si>
  <si>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</si>
  <si>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</si>
  <si>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</si>
  <si>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</si>
  <si>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</si>
  <si>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</si>
  <si>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</si>
  <si>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</si>
  <si>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</si>
  <si>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</si>
  <si>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</si>
  <si>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</si>
  <si>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</si>
  <si>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</si>
  <si>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</si>
  <si>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</si>
  <si>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</si>
  <si>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</si>
  <si>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</si>
  <si>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</si>
  <si>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</si>
  <si>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</si>
  <si>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</si>
  <si>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</si>
  <si>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</si>
  <si>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</si>
  <si>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</si>
  <si>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</si>
  <si>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</si>
  <si>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</si>
  <si>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</si>
  <si>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</si>
  <si>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</si>
  <si>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</si>
  <si>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</si>
  <si>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</si>
  <si>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</si>
  <si>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</si>
  <si>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</si>
  <si>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</si>
  <si>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</si>
  <si>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</si>
  <si>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</si>
  <si>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</si>
  <si>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</si>
  <si>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</si>
  <si>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</si>
  <si>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</si>
  <si>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</si>
  <si>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</si>
  <si>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</si>
  <si>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</si>
  <si>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</si>
  <si>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</si>
  <si>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</si>
  <si>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</si>
  <si>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</si>
  <si>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</si>
  <si>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</si>
  <si>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</si>
  <si>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</si>
  <si>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</si>
  <si>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</si>
  <si>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</si>
  <si>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</si>
  <si>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</si>
  <si>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</si>
  <si>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</si>
  <si>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</si>
  <si>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</si>
  <si>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</si>
  <si>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</si>
  <si>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</si>
  <si>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</si>
  <si>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</si>
  <si>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</si>
  <si>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</si>
  <si>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</si>
  <si>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</si>
  <si>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</si>
  <si>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</si>
  <si>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</si>
  <si>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</si>
  <si>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</si>
  <si>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</si>
  <si>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</si>
  <si>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</si>
  <si>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</si>
  <si>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</si>
  <si>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</si>
  <si>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</si>
  <si>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</si>
  <si>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</si>
  <si>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</si>
  <si>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</si>
  <si>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</si>
  <si>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</si>
  <si>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</si>
  <si>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</si>
  <si>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</si>
  <si>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</si>
  <si>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</si>
  <si>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</si>
  <si>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</si>
  <si>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</si>
  <si>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</si>
  <si>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</si>
  <si>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</si>
  <si>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</si>
  <si>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</si>
  <si>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</si>
  <si>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</si>
  <si>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</si>
  <si>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</si>
  <si>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</si>
  <si>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</si>
  <si>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</si>
  <si>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</si>
  <si>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</si>
  <si>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</si>
  <si>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</si>
  <si>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</si>
  <si>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</si>
  <si>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</si>
  <si>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</si>
  <si>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</si>
  <si>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</si>
  <si>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</si>
  <si>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</si>
  <si>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</si>
  <si>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</si>
  <si>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</si>
  <si>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</si>
  <si>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</si>
  <si>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</si>
  <si>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</si>
  <si>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</si>
  <si>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</si>
  <si>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</si>
  <si>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</si>
  <si>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</si>
  <si>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</si>
  <si>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</si>
  <si>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</si>
  <si>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</si>
  <si>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</si>
  <si>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</si>
  <si>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</si>
  <si>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</si>
  <si>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</si>
  <si>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</si>
  <si>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</si>
  <si>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</si>
  <si>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</si>
  <si>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</si>
  <si>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</si>
  <si>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</si>
  <si>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</si>
  <si>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</si>
  <si>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</si>
  <si>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</si>
  <si>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</si>
  <si>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</si>
  <si>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</si>
  <si>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</si>
  <si>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</si>
  <si>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</si>
  <si>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</si>
  <si>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</si>
  <si>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</si>
  <si>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</si>
  <si>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</si>
  <si>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</si>
  <si>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</si>
  <si>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</si>
  <si>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</si>
  <si>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</si>
  <si>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</si>
  <si>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</si>
  <si>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</si>
  <si>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</si>
  <si>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</si>
  <si>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</si>
  <si>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</si>
  <si>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</si>
  <si>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</si>
  <si>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</si>
  <si>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</si>
  <si>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</si>
  <si>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</si>
  <si>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</si>
  <si>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</si>
  <si>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</si>
  <si>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</si>
  <si>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</si>
  <si>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</si>
  <si>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</si>
  <si>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</si>
  <si>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</si>
  <si>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</si>
  <si>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</si>
  <si>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</si>
  <si>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</si>
  <si>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</si>
  <si>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</si>
  <si>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</si>
  <si>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</si>
  <si>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</si>
  <si>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</si>
  <si>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Prestar los servicios de educación inicial en el marco de la atención integral en Centros de Desarrollo Infantil CDI, de conformidad con el Manual Operativo de la Modalidad Institucional, el Lineamiento Técnico para la Atenicón a la Primera Infancia y las directrices establecidas por el ICBF, en armonía con la Política de Estado para el Desarrollo Integral de la Primera Infancia de Cero a Siempre.
Prestar los servicios de educación inicial en el marco de la atención integral en medio familia -DIMF- , de conformidad con el Manual Operativo de la Modalidad familiar, el Lineamiento Técnico para la Atenicón a la Primera Infancia y las directrices establecidas por el ICBF, en armonía con la Política de Estado para el Desarrollo Integral de la Primera Infancia de Cero a Siempre.</t>
  </si>
  <si>
    <t>INSTITUCION PRESTADORA DE SERVICIOS VALERIA DE JESUS I.P.S.</t>
  </si>
  <si>
    <t>FUNDACION SOCIAL PARA LA JUVENTUD EN COLOMBIA
Y/O INSTITUCION EDUCATIVA DE SOLEDAD
 JUAN EUGENIO CAÑAVERA</t>
  </si>
  <si>
    <t>COLEGIO MIS PEQUEÑAS MARAVILLAS</t>
  </si>
  <si>
    <t>001</t>
  </si>
  <si>
    <t>010</t>
  </si>
  <si>
    <t>003</t>
  </si>
  <si>
    <t>654</t>
  </si>
  <si>
    <t>894</t>
  </si>
  <si>
    <t>173</t>
  </si>
  <si>
    <t>245</t>
  </si>
  <si>
    <t>430</t>
  </si>
  <si>
    <t>126</t>
  </si>
  <si>
    <t>Brindar atención psicológica y pedagógica integral a niños y niñas a los que se le presta servicio de educación inicial y estimulación en edad temprana</t>
  </si>
  <si>
    <t>ejecución de la estrategia pedagógica enfocada en el desarrollo psicomotor de niños y niñas entre 0 a 5 años focalizados en los grados de jardín, pre-jardín y transición</t>
  </si>
  <si>
    <t xml:space="preserve">Aunar esfuerzos para la atención integral de niños y niñas de los grados jardín y pr-ejardin de la institución educativa
</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</si>
  <si>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</si>
  <si>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edicación inicial y cuidado de niños y niñas menores de 5 años o hasta su ingreso al grado transición, con el fin de promover el desarrollo integral de la primera infancia con calidad de conformidad con los lineamientos manial operativo las directrices parámetros y estándares establecidos por el icbf en el amrco de la estrategia de atención inicial de cero a siempre, así como regural las relaciones entre las partes derivadas de la entrega de aportes del icbf a la entidad administradora del servicio, para que este asuma con su personal y najo su exclusiva responsabilidad dicha atención</t>
  </si>
  <si>
    <t>DIANA PATRICIA FERNANDEZ MEJIA</t>
  </si>
  <si>
    <t>CALLE 37 25 67</t>
  </si>
  <si>
    <t>3001342</t>
  </si>
  <si>
    <t>fian-13@hotmail.com</t>
  </si>
  <si>
    <t>2021-8-10000183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</si>
</sst>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B6" zoomScale="70" zoomScaleNormal="70" zoomScaleSheetLayoutView="40" zoomScalePageLayoutView="40" workbookViewId="0">
      <selection activeCell="B199" sqref="B199:N19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2698</v>
      </c>
      <c r="D15" s="35"/>
      <c r="E15" s="35"/>
      <c r="F15" s="5"/>
      <c r="G15" s="32" t="s">
        <v>1168</v>
      </c>
      <c r="H15" s="103" t="s">
        <v>163</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802021821</v>
      </c>
      <c r="C20" s="5"/>
      <c r="D20" s="73"/>
      <c r="E20" s="5"/>
      <c r="F20" s="5"/>
      <c r="G20" s="5"/>
      <c r="H20" s="186"/>
      <c r="I20" s="149" t="s">
        <v>163</v>
      </c>
      <c r="J20" s="150" t="s">
        <v>183</v>
      </c>
      <c r="K20" s="151">
        <v>1584569392</v>
      </c>
      <c r="L20" s="152"/>
      <c r="M20" s="152">
        <v>44561</v>
      </c>
      <c r="N20" s="135">
        <f>+(M20-L20)/30</f>
        <v>1485.3666666666666</v>
      </c>
      <c r="O20" s="138"/>
      <c r="U20" s="134"/>
      <c r="V20" s="105">
        <f ca="1">NOW()</f>
        <v>44194.450797916666</v>
      </c>
      <c r="W20" s="105">
        <f ca="1">NOW()</f>
        <v>44194.450797916666</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INSTITUCION ANTONIO NARIÑO</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2676</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2677</v>
      </c>
      <c r="C48" s="112" t="s">
        <v>32</v>
      </c>
      <c r="D48" s="110" t="s">
        <v>2680</v>
      </c>
      <c r="E48" s="145">
        <v>38032</v>
      </c>
      <c r="F48" s="145">
        <v>39797</v>
      </c>
      <c r="G48" s="160">
        <f>IF(AND(E48&lt;&gt;"",F48&lt;&gt;""),((F48-E48)/30),"")</f>
        <v>58.833333333333336</v>
      </c>
      <c r="H48" s="114" t="s">
        <v>2689</v>
      </c>
      <c r="I48" s="113" t="s">
        <v>163</v>
      </c>
      <c r="J48" s="113" t="s">
        <v>183</v>
      </c>
      <c r="K48" s="116">
        <v>80000000</v>
      </c>
      <c r="L48" s="115" t="s">
        <v>1148</v>
      </c>
      <c r="M48" s="117">
        <v>1</v>
      </c>
      <c r="N48" s="115" t="s">
        <v>27</v>
      </c>
      <c r="O48" s="115" t="s">
        <v>1148</v>
      </c>
      <c r="P48" s="78"/>
    </row>
    <row r="49" spans="1:16" s="6" customFormat="1" ht="24.75" customHeight="1" x14ac:dyDescent="0.25">
      <c r="A49" s="143">
        <v>2</v>
      </c>
      <c r="B49" s="111" t="s">
        <v>2678</v>
      </c>
      <c r="C49" s="112" t="s">
        <v>32</v>
      </c>
      <c r="D49" s="110" t="s">
        <v>2681</v>
      </c>
      <c r="E49" s="145">
        <v>40258</v>
      </c>
      <c r="F49" s="145">
        <v>41993</v>
      </c>
      <c r="G49" s="160">
        <f t="shared" ref="G49:G50" si="2">IF(AND(E49&lt;&gt;"",F49&lt;&gt;""),((F49-E49)/30),"")</f>
        <v>57.833333333333336</v>
      </c>
      <c r="H49" s="114" t="s">
        <v>2690</v>
      </c>
      <c r="I49" s="113" t="s">
        <v>163</v>
      </c>
      <c r="J49" s="121" t="s">
        <v>183</v>
      </c>
      <c r="K49" s="116">
        <v>53000000</v>
      </c>
      <c r="L49" s="115" t="s">
        <v>1148</v>
      </c>
      <c r="M49" s="117">
        <v>1</v>
      </c>
      <c r="N49" s="115" t="s">
        <v>27</v>
      </c>
      <c r="O49" s="115" t="s">
        <v>1148</v>
      </c>
      <c r="P49" s="78"/>
    </row>
    <row r="50" spans="1:16" s="6" customFormat="1" ht="24.75" customHeight="1" x14ac:dyDescent="0.25">
      <c r="A50" s="143">
        <v>3</v>
      </c>
      <c r="B50" s="111" t="s">
        <v>2679</v>
      </c>
      <c r="C50" s="112" t="s">
        <v>32</v>
      </c>
      <c r="D50" s="110" t="s">
        <v>2682</v>
      </c>
      <c r="E50" s="145">
        <v>42005</v>
      </c>
      <c r="F50" s="145">
        <v>42735</v>
      </c>
      <c r="G50" s="160">
        <f t="shared" si="2"/>
        <v>24.333333333333332</v>
      </c>
      <c r="H50" s="119" t="s">
        <v>2691</v>
      </c>
      <c r="I50" s="113" t="s">
        <v>163</v>
      </c>
      <c r="J50" s="121" t="s">
        <v>183</v>
      </c>
      <c r="K50" s="116">
        <v>22000000</v>
      </c>
      <c r="L50" s="115" t="s">
        <v>1148</v>
      </c>
      <c r="M50" s="117">
        <v>1</v>
      </c>
      <c r="N50" s="115" t="s">
        <v>27</v>
      </c>
      <c r="O50" s="115" t="s">
        <v>1148</v>
      </c>
      <c r="P50" s="78"/>
    </row>
    <row r="51" spans="1:16" s="6" customFormat="1" ht="24.75" customHeight="1" outlineLevel="1" x14ac:dyDescent="0.25">
      <c r="A51" s="143">
        <v>4</v>
      </c>
      <c r="B51" s="111" t="s">
        <v>2664</v>
      </c>
      <c r="C51" s="112" t="s">
        <v>31</v>
      </c>
      <c r="D51" s="110">
        <v>299</v>
      </c>
      <c r="E51" s="145">
        <v>42401</v>
      </c>
      <c r="F51" s="145">
        <v>42674</v>
      </c>
      <c r="G51" s="160">
        <f t="shared" ref="G51:G107" si="3">IF(AND(E51&lt;&gt;"",F51&lt;&gt;""),((F51-E51)/30),"")</f>
        <v>9.1</v>
      </c>
      <c r="H51" s="114" t="s">
        <v>2692</v>
      </c>
      <c r="I51" s="113" t="s">
        <v>163</v>
      </c>
      <c r="J51" s="121" t="s">
        <v>183</v>
      </c>
      <c r="K51" s="116">
        <v>680774341.5</v>
      </c>
      <c r="L51" s="115" t="s">
        <v>1148</v>
      </c>
      <c r="M51" s="117">
        <v>1</v>
      </c>
      <c r="N51" s="115" t="s">
        <v>27</v>
      </c>
      <c r="O51" s="115" t="s">
        <v>1148</v>
      </c>
      <c r="P51" s="78"/>
    </row>
    <row r="52" spans="1:16" s="7" customFormat="1" ht="24.75" customHeight="1" outlineLevel="1" x14ac:dyDescent="0.25">
      <c r="A52" s="144">
        <v>5</v>
      </c>
      <c r="B52" s="111" t="s">
        <v>2664</v>
      </c>
      <c r="C52" s="112" t="s">
        <v>31</v>
      </c>
      <c r="D52" s="110" t="s">
        <v>2683</v>
      </c>
      <c r="E52" s="145">
        <v>42675</v>
      </c>
      <c r="F52" s="145">
        <v>42719</v>
      </c>
      <c r="G52" s="160">
        <f t="shared" si="3"/>
        <v>1.4666666666666666</v>
      </c>
      <c r="H52" s="119" t="s">
        <v>2693</v>
      </c>
      <c r="I52" s="113" t="s">
        <v>163</v>
      </c>
      <c r="J52" s="121" t="s">
        <v>183</v>
      </c>
      <c r="K52" s="116">
        <v>190387692</v>
      </c>
      <c r="L52" s="115" t="s">
        <v>1148</v>
      </c>
      <c r="M52" s="117">
        <v>1</v>
      </c>
      <c r="N52" s="115" t="s">
        <v>27</v>
      </c>
      <c r="O52" s="115" t="s">
        <v>1148</v>
      </c>
      <c r="P52" s="79"/>
    </row>
    <row r="53" spans="1:16" s="7" customFormat="1" ht="24.75" customHeight="1" outlineLevel="1" x14ac:dyDescent="0.25">
      <c r="A53" s="144">
        <v>6</v>
      </c>
      <c r="B53" s="111" t="s">
        <v>2664</v>
      </c>
      <c r="C53" s="112" t="s">
        <v>31</v>
      </c>
      <c r="D53" s="110" t="s">
        <v>2684</v>
      </c>
      <c r="E53" s="145">
        <v>42719</v>
      </c>
      <c r="F53" s="145">
        <v>43084</v>
      </c>
      <c r="G53" s="160">
        <f t="shared" si="3"/>
        <v>12.166666666666666</v>
      </c>
      <c r="H53" s="119" t="s">
        <v>2692</v>
      </c>
      <c r="I53" s="113" t="s">
        <v>163</v>
      </c>
      <c r="J53" s="121" t="s">
        <v>183</v>
      </c>
      <c r="K53" s="116">
        <v>1286481220</v>
      </c>
      <c r="L53" s="115" t="s">
        <v>1148</v>
      </c>
      <c r="M53" s="117">
        <v>1</v>
      </c>
      <c r="N53" s="115" t="s">
        <v>27</v>
      </c>
      <c r="O53" s="115" t="s">
        <v>1148</v>
      </c>
      <c r="P53" s="79"/>
    </row>
    <row r="54" spans="1:16" s="7" customFormat="1" ht="24.75" customHeight="1" outlineLevel="1" x14ac:dyDescent="0.25">
      <c r="A54" s="144">
        <v>7</v>
      </c>
      <c r="B54" s="111" t="s">
        <v>2664</v>
      </c>
      <c r="C54" s="112" t="s">
        <v>31</v>
      </c>
      <c r="D54" s="110" t="s">
        <v>2685</v>
      </c>
      <c r="E54" s="145">
        <v>43125</v>
      </c>
      <c r="F54" s="145">
        <v>43312</v>
      </c>
      <c r="G54" s="160">
        <f t="shared" si="3"/>
        <v>6.2333333333333334</v>
      </c>
      <c r="H54" s="114" t="s">
        <v>2692</v>
      </c>
      <c r="I54" s="113" t="s">
        <v>163</v>
      </c>
      <c r="J54" s="121" t="s">
        <v>183</v>
      </c>
      <c r="K54" s="118">
        <v>416446560</v>
      </c>
      <c r="L54" s="115" t="s">
        <v>1148</v>
      </c>
      <c r="M54" s="117">
        <v>1</v>
      </c>
      <c r="N54" s="115" t="s">
        <v>27</v>
      </c>
      <c r="O54" s="115" t="s">
        <v>1148</v>
      </c>
      <c r="P54" s="79"/>
    </row>
    <row r="55" spans="1:16" s="7" customFormat="1" ht="24.75" customHeight="1" outlineLevel="1" x14ac:dyDescent="0.25">
      <c r="A55" s="144">
        <v>8</v>
      </c>
      <c r="B55" s="111" t="s">
        <v>2664</v>
      </c>
      <c r="C55" s="112" t="s">
        <v>31</v>
      </c>
      <c r="D55" s="110" t="s">
        <v>2686</v>
      </c>
      <c r="E55" s="145">
        <v>43313</v>
      </c>
      <c r="F55" s="145">
        <v>43403</v>
      </c>
      <c r="G55" s="160">
        <f t="shared" si="3"/>
        <v>3</v>
      </c>
      <c r="H55" s="114" t="s">
        <v>2692</v>
      </c>
      <c r="I55" s="113" t="s">
        <v>163</v>
      </c>
      <c r="J55" s="121" t="s">
        <v>183</v>
      </c>
      <c r="K55" s="118">
        <v>629495520</v>
      </c>
      <c r="L55" s="115" t="s">
        <v>1148</v>
      </c>
      <c r="M55" s="117">
        <v>1</v>
      </c>
      <c r="N55" s="115" t="s">
        <v>27</v>
      </c>
      <c r="O55" s="115" t="s">
        <v>1148</v>
      </c>
      <c r="P55" s="79"/>
    </row>
    <row r="56" spans="1:16" s="7" customFormat="1" ht="24.75" customHeight="1" outlineLevel="1" x14ac:dyDescent="0.25">
      <c r="A56" s="144">
        <v>9</v>
      </c>
      <c r="B56" s="111" t="s">
        <v>2664</v>
      </c>
      <c r="C56" s="112" t="s">
        <v>31</v>
      </c>
      <c r="D56" s="110" t="s">
        <v>2687</v>
      </c>
      <c r="E56" s="145">
        <v>43405</v>
      </c>
      <c r="F56" s="145">
        <v>43434</v>
      </c>
      <c r="G56" s="160">
        <f t="shared" si="3"/>
        <v>0.96666666666666667</v>
      </c>
      <c r="H56" s="114" t="s">
        <v>2692</v>
      </c>
      <c r="I56" s="113" t="s">
        <v>163</v>
      </c>
      <c r="J56" s="121" t="s">
        <v>183</v>
      </c>
      <c r="K56" s="118">
        <v>72436646.400000006</v>
      </c>
      <c r="L56" s="115" t="s">
        <v>1148</v>
      </c>
      <c r="M56" s="117">
        <v>1</v>
      </c>
      <c r="N56" s="115" t="s">
        <v>27</v>
      </c>
      <c r="O56" s="115" t="s">
        <v>1148</v>
      </c>
      <c r="P56" s="79"/>
    </row>
    <row r="57" spans="1:16" s="7" customFormat="1" ht="24.75" customHeight="1" outlineLevel="1" x14ac:dyDescent="0.25">
      <c r="A57" s="144">
        <v>10</v>
      </c>
      <c r="B57" s="64" t="s">
        <v>2664</v>
      </c>
      <c r="C57" s="65" t="s">
        <v>31</v>
      </c>
      <c r="D57" s="63" t="s">
        <v>2688</v>
      </c>
      <c r="E57" s="145">
        <v>43486</v>
      </c>
      <c r="F57" s="145">
        <v>43822</v>
      </c>
      <c r="G57" s="160">
        <f t="shared" si="3"/>
        <v>11.2</v>
      </c>
      <c r="H57" s="64" t="s">
        <v>2692</v>
      </c>
      <c r="I57" s="63" t="s">
        <v>163</v>
      </c>
      <c r="J57" s="121" t="s">
        <v>183</v>
      </c>
      <c r="K57" s="66">
        <v>598064960</v>
      </c>
      <c r="L57" s="65" t="s">
        <v>1148</v>
      </c>
      <c r="M57" s="117">
        <v>1</v>
      </c>
      <c r="N57" s="65" t="s">
        <v>27</v>
      </c>
      <c r="O57" s="65" t="s">
        <v>1148</v>
      </c>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26</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3.0099999999999998E-2</v>
      </c>
      <c r="G179" s="165">
        <f>IF(F179&gt;0,SUM(E179+F179),"")</f>
        <v>5.0099999999999999E-2</v>
      </c>
      <c r="H179" s="5"/>
      <c r="I179" s="221" t="s">
        <v>2670</v>
      </c>
      <c r="J179" s="221"/>
      <c r="K179" s="221"/>
      <c r="L179" s="221"/>
      <c r="M179" s="172">
        <v>2.01E-2</v>
      </c>
      <c r="O179" s="8"/>
      <c r="Q179" s="19"/>
      <c r="R179" s="159">
        <f>IF(M179&gt;0,SUM(L179+M179),"")</f>
        <v>2.01E-2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5.0099999999999999E-2</v>
      </c>
      <c r="D185" s="91" t="s">
        <v>2628</v>
      </c>
      <c r="E185" s="94">
        <f>+(C185*SUM(K20:K35))</f>
        <v>79386926.539199993</v>
      </c>
      <c r="F185" s="92"/>
      <c r="G185" s="93"/>
      <c r="H185" s="88"/>
      <c r="I185" s="90" t="s">
        <v>2627</v>
      </c>
      <c r="J185" s="166">
        <f>+SUM(M179:M183)</f>
        <v>2.01E-2</v>
      </c>
      <c r="K185" s="202" t="s">
        <v>2628</v>
      </c>
      <c r="L185" s="202"/>
      <c r="M185" s="94">
        <f>+J185*(SUM(K20:K35))</f>
        <v>31849844.779199999</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33968</v>
      </c>
      <c r="D193" s="5"/>
      <c r="E193" s="126">
        <v>575</v>
      </c>
      <c r="F193" s="5"/>
      <c r="G193" s="5"/>
      <c r="H193" s="147" t="s">
        <v>2694</v>
      </c>
      <c r="J193" s="5"/>
      <c r="K193" s="127">
        <v>33984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2695</v>
      </c>
      <c r="J211" s="27" t="s">
        <v>2622</v>
      </c>
      <c r="K211" s="148" t="s">
        <v>2695</v>
      </c>
      <c r="L211" s="21"/>
      <c r="M211" s="21"/>
      <c r="N211" s="21"/>
      <c r="O211" s="8"/>
    </row>
    <row r="212" spans="1:15" x14ac:dyDescent="0.25">
      <c r="A212" s="9"/>
      <c r="B212" s="27" t="s">
        <v>2619</v>
      </c>
      <c r="C212" s="147" t="s">
        <v>2694</v>
      </c>
      <c r="D212" s="21"/>
      <c r="G212" s="27" t="s">
        <v>2621</v>
      </c>
      <c r="H212" s="148" t="s">
        <v>2696</v>
      </c>
      <c r="J212" s="27" t="s">
        <v>2623</v>
      </c>
      <c r="K212" s="147" t="s">
        <v>2697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2020-11-20T15:12:35Z</cp:lastPrinted>
  <dcterms:created xsi:type="dcterms:W3CDTF">2020-10-14T21:57:42Z</dcterms:created>
  <dcterms:modified xsi:type="dcterms:W3CDTF">2020-12-29T15:49:50Z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