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MANIFESTACIONES DE INTERÉS 2020\CARGUE F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<sst xmlns="http://schemas.openxmlformats.org/spreadsheetml/2006/main" count="3120" uniqueCount="2708">
  <si>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</si>
  <si>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</si>
  <si>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</si>
  <si>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</si>
  <si>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</si>
  <si>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</si>
  <si>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</si>
  <si>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</si>
  <si>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</si>
  <si>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</si>
  <si>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</si>
  <si>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</si>
  <si>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</si>
  <si>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</si>
  <si>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</si>
  <si>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</si>
  <si>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</si>
  <si>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</si>
  <si>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</si>
  <si>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</si>
  <si>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</si>
  <si>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</si>
  <si>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</si>
  <si>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</si>
  <si>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</si>
  <si>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</si>
  <si>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</si>
  <si>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</si>
  <si>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</si>
  <si>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</si>
  <si>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</si>
  <si>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</si>
  <si>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</si>
  <si>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</si>
  <si>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</si>
  <si>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</si>
  <si>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</si>
  <si>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</si>
  <si>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</si>
  <si>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</si>
  <si>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</si>
  <si>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</si>
  <si>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</si>
  <si>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</si>
  <si>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</si>
  <si>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</si>
  <si>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</si>
  <si>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</si>
  <si>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</si>
  <si>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</si>
  <si>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</si>
  <si>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</si>
  <si>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</si>
  <si>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</si>
  <si>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</si>
  <si>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</si>
  <si>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</si>
  <si>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</si>
  <si>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</si>
  <si>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</si>
  <si>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</si>
  <si>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</si>
  <si>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</si>
  <si>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</si>
  <si>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</si>
  <si>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</si>
  <si>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</si>
  <si>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</si>
  <si>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</si>
  <si>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</si>
  <si>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</si>
  <si>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</si>
  <si>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</si>
  <si>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</si>
  <si>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</si>
  <si>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</si>
  <si>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</si>
  <si>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</si>
  <si>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</si>
  <si>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</si>
  <si>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</si>
  <si>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</si>
  <si>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</si>
  <si>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</si>
  <si>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</si>
  <si>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</si>
  <si>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</si>
  <si>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</si>
  <si>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</si>
  <si>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</si>
  <si>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</si>
  <si>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</si>
  <si>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</si>
  <si>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</si>
  <si>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</si>
  <si>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</si>
  <si>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</si>
  <si>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</si>
  <si>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</si>
  <si>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</si>
  <si>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</si>
  <si>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</si>
  <si>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</si>
  <si>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</si>
  <si>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</si>
  <si>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</si>
  <si>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</si>
  <si>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</si>
  <si>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</si>
  <si>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</si>
  <si>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</si>
  <si>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</si>
  <si>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</si>
  <si>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</si>
  <si>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</si>
  <si>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</si>
  <si>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</si>
  <si>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</si>
  <si>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</si>
  <si>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</si>
  <si>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</si>
  <si>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</si>
  <si>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</si>
  <si>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</si>
  <si>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</si>
  <si>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</si>
  <si>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</si>
  <si>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</si>
  <si>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</si>
  <si>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</si>
  <si>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</si>
  <si>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</si>
  <si>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</si>
  <si>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</si>
  <si>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</si>
  <si>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</si>
  <si>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</si>
  <si>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</si>
  <si>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</si>
  <si>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</si>
  <si>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</si>
  <si>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</si>
  <si>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</si>
  <si>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</si>
  <si>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</si>
  <si>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</si>
  <si>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</si>
  <si>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</si>
  <si>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</si>
  <si>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</si>
  <si>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</si>
  <si>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</si>
  <si>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</si>
  <si>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</si>
  <si>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</si>
  <si>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</si>
  <si>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</si>
  <si>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</si>
  <si>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</si>
  <si>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</si>
  <si>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</si>
  <si>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</si>
  <si>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</si>
  <si>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</si>
  <si>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</si>
  <si>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</si>
  <si>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</si>
  <si>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</si>
  <si>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</si>
  <si>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</si>
  <si>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</si>
  <si>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</si>
  <si>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</si>
  <si>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</si>
  <si>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</si>
  <si>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</si>
  <si>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</si>
  <si>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</si>
  <si>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</si>
  <si>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</si>
  <si>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</si>
  <si>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</si>
  <si>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</si>
  <si>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</si>
  <si>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</si>
  <si>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</si>
  <si>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</si>
  <si>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</si>
  <si>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</si>
  <si>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</si>
  <si>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</si>
  <si>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</si>
  <si>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</si>
  <si>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</si>
  <si>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</si>
  <si>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</si>
  <si>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</si>
  <si>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</si>
  <si>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</si>
  <si>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</si>
  <si>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</si>
  <si>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</si>
  <si>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</si>
  <si>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</si>
  <si>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</si>
  <si>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</si>
  <si>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</si>
  <si>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</si>
  <si>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</si>
  <si>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</si>
  <si>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</si>
  <si>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</si>
  <si>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</si>
  <si>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</si>
  <si>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</si>
  <si>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</si>
  <si>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</si>
  <si>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</si>
  <si>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</si>
  <si>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</si>
  <si>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</si>
  <si>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</si>
  <si>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</si>
  <si>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</si>
  <si>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</si>
  <si>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</si>
  <si>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</si>
  <si>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</si>
  <si>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</si>
  <si>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</si>
  <si>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</si>
  <si>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</si>
  <si>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</si>
  <si>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</si>
  <si>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</si>
  <si>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</si>
  <si>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</si>
  <si>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</si>
  <si>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</si>
  <si>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</si>
  <si>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</si>
  <si>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</si>
  <si>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</si>
  <si>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</si>
  <si>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</si>
  <si>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</si>
  <si>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</si>
  <si>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</si>
  <si>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</si>
  <si>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</si>
  <si>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</si>
  <si>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</si>
  <si>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</si>
  <si>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</si>
  <si>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</si>
  <si>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</si>
  <si>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</si>
  <si>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</si>
  <si>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</si>
  <si>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</si>
  <si>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</si>
  <si>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</si>
  <si>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</si>
  <si>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</si>
  <si>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</si>
  <si>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</si>
  <si>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</si>
  <si>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</si>
  <si>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</si>
  <si>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</si>
  <si>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</si>
  <si>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</si>
  <si>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</si>
  <si>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</si>
  <si>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</si>
  <si>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</si>
  <si>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</si>
  <si>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</si>
  <si>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</si>
  <si>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</si>
  <si>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</si>
  <si>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</si>
  <si>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</si>
  <si>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</si>
  <si>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</si>
  <si>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</si>
  <si>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</si>
  <si>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</si>
  <si>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</si>
  <si>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</si>
  <si>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</si>
  <si>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</si>
  <si>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</si>
  <si>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</si>
  <si>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</si>
  <si>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</si>
  <si>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</si>
  <si>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</si>
  <si>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</si>
  <si>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</si>
  <si>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</si>
  <si>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</si>
  <si>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</si>
  <si>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</si>
  <si>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</si>
  <si>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</si>
  <si>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</si>
  <si>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</si>
  <si>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</si>
  <si>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</si>
  <si>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</si>
  <si>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</si>
  <si>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</si>
  <si>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</si>
  <si>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</si>
  <si>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</si>
  <si>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</si>
  <si>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</si>
  <si>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</si>
  <si>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</si>
  <si>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</si>
  <si>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</si>
  <si>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</si>
  <si>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</si>
  <si>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</si>
  <si>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</si>
  <si>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</si>
  <si>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</si>
  <si>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</si>
  <si>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</si>
  <si>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</si>
  <si>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</si>
  <si>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</si>
  <si>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</si>
  <si>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</si>
  <si>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</si>
  <si>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</si>
  <si>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</si>
  <si>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</si>
  <si>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</si>
  <si>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</si>
  <si>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</si>
  <si>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</si>
  <si>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</si>
  <si>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</si>
  <si>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</si>
  <si>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</si>
  <si>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</si>
  <si>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</si>
  <si>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</si>
  <si>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</si>
  <si>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</si>
  <si>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</si>
  <si>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</si>
  <si>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</si>
  <si>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</si>
  <si>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</si>
  <si>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</si>
  <si>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</si>
  <si>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</si>
  <si>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</si>
  <si>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</si>
  <si>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</si>
  <si>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</si>
  <si>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</si>
  <si>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</si>
  <si>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</si>
  <si>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</si>
  <si>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</si>
  <si>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</si>
  <si>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</si>
  <si>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</si>
  <si>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</si>
  <si>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</si>
  <si>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</si>
  <si>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</si>
  <si>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</si>
  <si>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</si>
  <si>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</si>
  <si>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</si>
  <si>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</si>
  <si>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</si>
  <si>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</si>
  <si>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</si>
  <si>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</si>
  <si>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</si>
  <si>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</si>
  <si>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</si>
  <si>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</si>
  <si>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</si>
  <si>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</si>
  <si>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</si>
  <si>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</si>
  <si>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</si>
  <si>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</si>
  <si>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</si>
  <si>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</si>
  <si>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</si>
  <si>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</si>
  <si>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</si>
  <si>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</si>
  <si>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</si>
  <si>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</si>
  <si>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</si>
  <si>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</si>
  <si>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</si>
  <si>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</si>
  <si>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</si>
  <si>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</si>
  <si>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</si>
  <si>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</si>
  <si>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</si>
  <si>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</si>
  <si>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</si>
  <si>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</si>
  <si>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</si>
  <si>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</si>
  <si>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</si>
  <si>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</si>
  <si>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</si>
  <si>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</si>
  <si>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</si>
  <si>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</si>
  <si>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</si>
  <si>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</si>
  <si>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</si>
  <si>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</si>
  <si>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</si>
  <si>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</si>
  <si>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</si>
  <si>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</si>
  <si>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</si>
  <si>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</si>
  <si>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</si>
  <si>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</si>
  <si>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</si>
  <si>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</si>
  <si>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</si>
  <si>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</si>
  <si>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</si>
  <si>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</si>
  <si>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</si>
  <si>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</si>
  <si>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</si>
  <si>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</si>
  <si>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</si>
  <si>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</si>
  <si>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</si>
  <si>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</si>
  <si>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</si>
  <si>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</si>
  <si>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</si>
  <si>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</si>
  <si>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</si>
  <si>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</si>
  <si>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</si>
  <si>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</si>
  <si>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</si>
  <si>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</si>
  <si>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</si>
  <si>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</si>
  <si>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</si>
  <si>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</si>
  <si>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</si>
  <si>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</si>
  <si>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</si>
  <si>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</si>
  <si>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</si>
  <si>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</si>
  <si>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</si>
  <si>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</si>
  <si>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</si>
  <si>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</si>
  <si>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</si>
  <si>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</si>
  <si>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</si>
  <si>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</si>
  <si>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</si>
  <si>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</si>
  <si>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</si>
  <si>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</si>
  <si>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</si>
  <si>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</si>
  <si>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</si>
  <si>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</si>
  <si>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</si>
  <si>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</si>
  <si>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</si>
  <si>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</si>
  <si>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</si>
  <si>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</si>
  <si>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</si>
  <si>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</si>
  <si>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</si>
  <si>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</si>
  <si>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</si>
  <si>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</si>
  <si>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</si>
  <si>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</si>
  <si>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</si>
  <si>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</si>
  <si>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</si>
  <si>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</si>
  <si>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</si>
  <si>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</si>
  <si>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</si>
  <si>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</si>
  <si>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</si>
  <si>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</si>
  <si>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</si>
  <si>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</si>
  <si>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</si>
  <si>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</si>
  <si>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</si>
  <si>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</si>
  <si>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</si>
  <si>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</si>
  <si>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</si>
  <si>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</si>
  <si>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</si>
  <si>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</si>
  <si>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</si>
  <si>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</si>
  <si>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</si>
  <si>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</si>
  <si>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</si>
  <si>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</si>
  <si>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</si>
  <si>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</si>
  <si>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</si>
  <si>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</si>
  <si>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</si>
  <si>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</si>
  <si>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</si>
  <si>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</si>
  <si>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</si>
  <si>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</si>
  <si>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</si>
  <si>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</si>
  <si>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</si>
  <si>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</si>
  <si>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</si>
  <si>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</si>
  <si>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</si>
  <si>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</si>
  <si>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</si>
  <si>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</si>
  <si>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</si>
  <si>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</si>
  <si>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</si>
  <si>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</si>
  <si>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</si>
  <si>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</si>
  <si>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</si>
  <si>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</si>
  <si>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</si>
  <si>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</si>
  <si>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</si>
  <si>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</si>
  <si>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</si>
  <si>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</si>
  <si>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</si>
  <si>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</si>
  <si>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</si>
  <si>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</si>
  <si>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</si>
  <si>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</si>
  <si>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</si>
  <si>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</si>
  <si>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</si>
  <si>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</si>
  <si>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</si>
  <si>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</si>
  <si>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</si>
  <si>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</si>
  <si>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</si>
  <si>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</si>
  <si>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</si>
  <si>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</si>
  <si>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</si>
  <si>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</si>
  <si>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</si>
  <si>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</si>
  <si>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</si>
  <si>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</si>
  <si>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</si>
  <si>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</si>
  <si>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</si>
  <si>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</si>
  <si>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</si>
  <si>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</si>
  <si>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</si>
  <si>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</si>
  <si>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</si>
  <si>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</si>
  <si>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</si>
  <si>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</si>
  <si>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</si>
  <si>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</si>
  <si>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</si>
  <si>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</si>
  <si>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</si>
  <si>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</si>
  <si>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</si>
  <si>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</si>
  <si>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</si>
  <si>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</si>
  <si>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</si>
  <si>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</si>
  <si>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</si>
  <si>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</si>
  <si>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</si>
  <si>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</si>
  <si>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</si>
  <si>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</si>
  <si>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</si>
  <si>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</si>
  <si>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</si>
  <si>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</si>
  <si>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</si>
  <si>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</si>
  <si>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</si>
  <si>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</si>
  <si>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</si>
  <si>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</si>
  <si>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</si>
  <si>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</si>
  <si>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</si>
  <si>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</si>
  <si>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</si>
  <si>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</si>
  <si>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</si>
  <si>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</si>
  <si>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</si>
  <si>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</si>
  <si>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</si>
  <si>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</si>
  <si>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</si>
  <si>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</si>
  <si>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</si>
  <si>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</si>
  <si>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</si>
  <si>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</si>
  <si>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</si>
  <si>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</si>
  <si>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</si>
  <si>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</si>
  <si>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</si>
  <si>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</si>
  <si>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</si>
  <si>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</si>
  <si>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</si>
  <si>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</si>
  <si>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</si>
  <si>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</si>
  <si>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</si>
  <si>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</si>
  <si>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</si>
  <si>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</si>
  <si>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</si>
  <si>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</si>
  <si>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</si>
  <si>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</si>
  <si>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</si>
  <si>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</si>
  <si>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</si>
  <si>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</si>
  <si>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</si>
  <si>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</si>
  <si>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</si>
  <si>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</si>
  <si>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</si>
  <si>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</si>
  <si>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</si>
  <si>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</si>
  <si>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</si>
  <si>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</si>
  <si>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</si>
  <si>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</si>
  <si>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</si>
  <si>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</si>
  <si>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</si>
  <si>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</si>
  <si>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</si>
  <si>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</si>
  <si>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</si>
  <si>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</si>
  <si>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</si>
  <si>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</si>
  <si>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</si>
  <si>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</si>
  <si>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</si>
  <si>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</si>
  <si>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</si>
  <si>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</si>
  <si>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</si>
  <si>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</si>
  <si>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</si>
  <si>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</si>
  <si>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</si>
  <si>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</si>
  <si>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</si>
  <si>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</si>
  <si>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</si>
  <si>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</si>
  <si>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</si>
  <si>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</si>
  <si>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</si>
  <si>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</si>
  <si>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</si>
  <si>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</si>
  <si>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</si>
  <si>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</si>
  <si>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</si>
  <si>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</si>
  <si>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</si>
  <si>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</si>
  <si>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</si>
  <si>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</si>
  <si>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</si>
  <si>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</si>
  <si>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</si>
  <si>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</si>
  <si>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</si>
  <si>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</si>
  <si>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</si>
  <si>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</si>
  <si>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</si>
  <si>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</si>
  <si>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</si>
  <si>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</si>
  <si>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</si>
  <si>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</si>
  <si>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</si>
  <si>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</si>
  <si>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</si>
  <si>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</si>
  <si>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</si>
  <si>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</si>
  <si>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</si>
  <si>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</si>
  <si>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</si>
  <si>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</si>
  <si>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</si>
  <si>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</si>
  <si>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</si>
  <si>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</si>
  <si>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</si>
  <si>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</si>
  <si>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</si>
  <si>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</si>
  <si>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</si>
  <si>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</si>
  <si>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</si>
  <si>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</si>
  <si>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</si>
  <si>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</si>
  <si>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</si>
  <si>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</si>
  <si>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</si>
  <si>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</si>
  <si>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</si>
  <si>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</si>
  <si>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</si>
  <si>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</si>
  <si>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</si>
  <si>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</si>
  <si>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</si>
  <si>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</si>
  <si>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</si>
  <si>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</si>
  <si>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</si>
  <si>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</si>
  <si>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</si>
  <si>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</si>
  <si>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</si>
  <si>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</si>
  <si>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</si>
  <si>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</si>
  <si>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</si>
  <si>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</si>
  <si>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</si>
  <si>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</si>
  <si>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</si>
  <si>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</si>
  <si>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</si>
  <si>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</si>
  <si>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</si>
  <si>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</si>
  <si>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</si>
  <si>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</si>
  <si>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</si>
  <si>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</si>
  <si>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</si>
  <si>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</si>
  <si>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</si>
  <si>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</si>
  <si>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</si>
  <si>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</si>
  <si>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</si>
  <si>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</si>
  <si>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</si>
  <si>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</si>
  <si>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</si>
  <si>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</si>
  <si>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</si>
  <si>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</si>
  <si>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</si>
  <si>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</si>
  <si>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</si>
  <si>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</si>
  <si>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</si>
  <si>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</si>
  <si>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</si>
  <si>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</si>
  <si>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</si>
  <si>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</si>
  <si>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</si>
  <si>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</si>
  <si>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</si>
  <si>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</si>
  <si>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</si>
  <si>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</si>
  <si>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</si>
  <si>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</si>
  <si>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</si>
  <si>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</si>
  <si>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</si>
  <si>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</si>
  <si>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</si>
  <si>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</si>
  <si>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</si>
  <si>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</si>
  <si>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</si>
  <si>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</si>
  <si>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</si>
  <si>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</si>
  <si>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</si>
  <si>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</si>
  <si>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</si>
  <si>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</si>
  <si>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</si>
  <si>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</si>
  <si>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</si>
  <si>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</si>
  <si>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</si>
  <si>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</si>
  <si>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</si>
  <si>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</si>
  <si>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</si>
  <si>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</si>
  <si>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</si>
  <si>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</si>
  <si>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</si>
  <si>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</si>
  <si>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</si>
  <si>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</si>
  <si>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</si>
  <si>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</si>
  <si>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</si>
  <si>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</si>
  <si>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</si>
  <si>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</si>
  <si>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</si>
  <si>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</si>
  <si>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</si>
  <si>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</si>
  <si>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</si>
  <si>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</si>
  <si>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</si>
  <si>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</si>
  <si>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</si>
  <si>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</si>
  <si>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</si>
  <si>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</si>
  <si>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</si>
  <si>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</si>
  <si>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</si>
  <si>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</si>
  <si>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</si>
  <si>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</si>
  <si>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</si>
  <si>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</si>
  <si>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</si>
  <si>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</si>
  <si>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</si>
  <si>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</si>
  <si>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</si>
  <si>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</si>
  <si>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</si>
  <si>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</si>
  <si>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</si>
  <si>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</si>
  <si>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</si>
  <si>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</si>
  <si>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</si>
  <si>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</si>
  <si>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</si>
  <si>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</si>
  <si>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</si>
  <si>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</si>
  <si>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</si>
  <si>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</si>
  <si>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</si>
  <si>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</si>
  <si>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</si>
  <si>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</si>
  <si>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</si>
  <si>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</si>
  <si>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</si>
  <si>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</si>
  <si>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</si>
  <si>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</si>
  <si>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</si>
  <si>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</si>
  <si>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</si>
  <si>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</si>
  <si>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</si>
  <si>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</si>
  <si>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</si>
  <si>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</si>
  <si>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</si>
  <si>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</si>
  <si>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</si>
  <si>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</si>
  <si>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</si>
  <si>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</si>
  <si>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</si>
  <si>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</si>
  <si>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</si>
  <si>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</si>
  <si>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</si>
  <si>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</si>
  <si>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</si>
  <si>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</si>
  <si>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</si>
  <si>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</si>
  <si>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</si>
  <si>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</si>
  <si>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</si>
  <si>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</si>
  <si>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</si>
  <si>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</si>
  <si>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</si>
  <si>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</si>
  <si>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</si>
  <si>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</si>
  <si>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</si>
  <si>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</si>
  <si>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</si>
  <si>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</si>
  <si>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</si>
  <si>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</si>
  <si>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</si>
  <si>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</si>
  <si>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</si>
  <si>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</si>
  <si>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</si>
  <si>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</si>
  <si>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</si>
  <si>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</si>
  <si>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</si>
  <si>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</si>
  <si>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</si>
  <si>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</si>
  <si>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</si>
  <si>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</si>
  <si>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</si>
  <si>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</si>
  <si>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</si>
  <si>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</si>
  <si>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</si>
  <si>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</si>
  <si>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</si>
  <si>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</si>
  <si>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</si>
  <si>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</si>
  <si>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</si>
  <si>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</si>
  <si>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</si>
  <si>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</si>
  <si>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</si>
  <si>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</si>
  <si>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</si>
  <si>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</si>
  <si>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</si>
  <si>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</si>
  <si>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</si>
  <si>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</si>
  <si>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</si>
  <si>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</si>
  <si>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</si>
  <si>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</si>
  <si>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</si>
  <si>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</si>
  <si>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</si>
  <si>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</si>
  <si>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</si>
  <si>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</si>
  <si>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</si>
  <si>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</si>
  <si>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</si>
  <si>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</si>
  <si>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</si>
  <si>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</si>
  <si>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</si>
  <si>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</si>
  <si>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</si>
  <si>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</si>
  <si>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</si>
  <si>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</si>
  <si>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</si>
  <si>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</si>
  <si>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</si>
  <si>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</si>
  <si>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</si>
  <si>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</si>
  <si>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</si>
  <si>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</si>
  <si>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</si>
  <si>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</si>
  <si>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</si>
  <si>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</si>
  <si>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</si>
  <si>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</si>
  <si>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</si>
  <si>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</si>
  <si>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</si>
  <si>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</si>
  <si>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</si>
  <si>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</si>
  <si>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</si>
  <si>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</si>
  <si>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</si>
  <si>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</si>
  <si>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</si>
  <si>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</si>
  <si>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</si>
  <si>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</si>
  <si>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</si>
  <si>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</si>
  <si>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</si>
  <si>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</si>
  <si>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</si>
  <si>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</si>
  <si>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</si>
  <si>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</si>
  <si>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</si>
  <si>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</si>
  <si>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</si>
  <si>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</si>
  <si>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</si>
  <si>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</si>
  <si>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</si>
  <si>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</si>
  <si>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</si>
  <si>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</si>
  <si>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</si>
  <si>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</si>
  <si>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</si>
  <si>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</si>
  <si>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</si>
  <si>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</si>
  <si>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</si>
  <si>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</si>
  <si>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</si>
  <si>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</si>
  <si>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</si>
  <si>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</si>
  <si>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</si>
  <si>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</si>
  <si>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</si>
  <si>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</si>
  <si>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</si>
  <si>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</si>
  <si>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</si>
  <si>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</si>
  <si>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</si>
  <si>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</si>
  <si>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</si>
  <si>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</si>
  <si>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</si>
  <si>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</si>
  <si>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</si>
  <si>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</si>
  <si>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</si>
  <si>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</si>
  <si>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</si>
  <si>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</si>
  <si>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</si>
  <si>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</si>
  <si>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</si>
  <si>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</si>
  <si>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</si>
  <si>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</si>
  <si>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</si>
  <si>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</si>
  <si>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</si>
  <si>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</si>
  <si>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</si>
  <si>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</si>
  <si>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</si>
  <si>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</si>
  <si>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</si>
  <si>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</si>
  <si>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</si>
  <si>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</si>
  <si>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</si>
  <si>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</si>
  <si>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</si>
  <si>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</si>
  <si>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</si>
  <si>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</si>
  <si>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</si>
  <si>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</si>
  <si>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</si>
  <si>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</si>
  <si>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</si>
  <si>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</si>
  <si>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</si>
  <si>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</si>
  <si>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</si>
  <si>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</si>
  <si>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</si>
  <si>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</si>
  <si>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</si>
  <si>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</si>
  <si>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</si>
  <si>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</si>
  <si>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</si>
  <si>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</si>
  <si>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</si>
  <si>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</si>
  <si>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</si>
  <si>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</si>
  <si>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</si>
  <si>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</si>
  <si>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</si>
  <si>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</si>
  <si>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</si>
  <si>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</si>
  <si>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</si>
  <si>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</si>
  <si>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</si>
  <si>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</si>
  <si>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</si>
  <si>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</si>
  <si>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</si>
  <si>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</si>
  <si>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</si>
  <si>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</si>
  <si>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</si>
  <si>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</si>
  <si>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</si>
  <si>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</si>
  <si>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</si>
  <si>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</si>
  <si>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</si>
  <si>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</si>
  <si>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</si>
  <si>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</si>
  <si>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</si>
  <si>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</si>
  <si>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</si>
  <si>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</si>
  <si>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</si>
  <si>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</si>
  <si>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</si>
  <si>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</si>
  <si>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</si>
  <si>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</si>
  <si>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</si>
  <si>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</si>
  <si>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</si>
  <si>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</si>
  <si>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</si>
  <si>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</si>
  <si>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</si>
  <si>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</si>
  <si>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</si>
  <si>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</si>
  <si>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</si>
  <si>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</si>
  <si>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</si>
  <si>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</si>
  <si>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</si>
  <si>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</si>
  <si>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</si>
  <si>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</si>
  <si>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</si>
  <si>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</si>
  <si>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</si>
  <si>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</si>
  <si>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</si>
  <si>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</si>
  <si>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</si>
  <si>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</si>
  <si>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</si>
  <si>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</si>
  <si>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</si>
  <si>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</si>
  <si>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</si>
  <si>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</si>
  <si>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</si>
  <si>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</si>
  <si>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</si>
  <si>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</si>
  <si>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</si>
  <si>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</si>
  <si>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</si>
  <si>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</si>
  <si>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</si>
  <si>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</si>
  <si>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</si>
  <si>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</si>
  <si>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</si>
  <si>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</si>
  <si>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</si>
  <si>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</si>
  <si>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</si>
  <si>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</si>
  <si>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</si>
  <si>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</si>
  <si>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</si>
  <si>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</si>
  <si>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</si>
  <si>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</si>
  <si>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</si>
  <si>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</si>
  <si>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</si>
  <si>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</si>
  <si>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</si>
  <si>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</si>
  <si>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</si>
  <si>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</si>
  <si>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</si>
  <si>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</si>
  <si>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</si>
  <si>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</si>
  <si>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</si>
  <si>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</si>
  <si>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</si>
  <si>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</si>
  <si>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</si>
  <si>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</si>
  <si>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</si>
  <si>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</si>
  <si>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</si>
  <si>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</si>
  <si>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</si>
  <si>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</si>
  <si>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</si>
  <si>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</si>
  <si>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</si>
  <si>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</si>
  <si>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</si>
  <si>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</si>
  <si>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</si>
  <si>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</si>
  <si>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</si>
  <si>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</si>
  <si>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</si>
  <si>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</si>
  <si>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</si>
  <si>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</si>
  <si>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</si>
  <si>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</si>
  <si>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</si>
  <si>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</si>
  <si>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</si>
  <si>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</si>
  <si>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</si>
  <si>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</si>
  <si>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</si>
  <si>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</si>
  <si>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</si>
  <si>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</si>
  <si>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</si>
  <si>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</si>
  <si>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</si>
  <si>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</si>
  <si>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</si>
  <si>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</si>
  <si>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</si>
  <si>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</si>
  <si>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</si>
  <si>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</si>
  <si>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</si>
  <si>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</si>
  <si>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</si>
  <si>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</si>
  <si>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</si>
  <si>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</si>
  <si>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</si>
  <si>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</si>
  <si>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</si>
  <si>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</si>
  <si>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</si>
  <si>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</si>
  <si>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</si>
  <si>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</si>
  <si>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</si>
  <si>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</si>
  <si>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</si>
  <si>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</si>
  <si>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</si>
  <si>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</si>
  <si>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</si>
  <si>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</si>
  <si>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</si>
  <si>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</si>
  <si>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</si>
  <si>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</si>
  <si>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</si>
  <si>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</si>
  <si>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</si>
  <si>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</si>
  <si>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</si>
  <si>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</si>
  <si>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</si>
  <si>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</si>
  <si>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</si>
  <si>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</si>
  <si>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</si>
  <si>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</si>
  <si>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</si>
  <si>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</si>
  <si>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</si>
  <si>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</si>
  <si>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</si>
  <si>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</si>
  <si>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</si>
  <si>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</si>
  <si>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</si>
  <si>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</si>
  <si>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</si>
  <si>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</si>
  <si>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</si>
  <si>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</si>
  <si>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</si>
  <si>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</si>
  <si>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</si>
  <si>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</si>
  <si>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</si>
  <si>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</si>
  <si>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</si>
  <si>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</si>
  <si>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</si>
  <si>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</si>
  <si>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</si>
  <si>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</si>
  <si>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</si>
  <si>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</si>
  <si>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</si>
  <si>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</si>
  <si>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</si>
  <si>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</si>
  <si>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</si>
  <si>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</si>
  <si>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</si>
  <si>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</si>
  <si>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</si>
  <si>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</si>
  <si>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</si>
  <si>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</si>
  <si>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</si>
  <si>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</si>
  <si>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</si>
  <si>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</si>
  <si>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</si>
  <si>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</si>
  <si>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</si>
  <si>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</si>
  <si>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</si>
  <si>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</si>
  <si>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</si>
  <si>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</si>
  <si>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</si>
  <si>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</si>
  <si>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</si>
  <si>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</si>
  <si>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</si>
  <si>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</si>
  <si>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</si>
  <si>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</si>
  <si>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</si>
  <si>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</si>
  <si>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</si>
  <si>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</si>
  <si>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</si>
  <si>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</si>
  <si>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</si>
  <si>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</si>
  <si>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</si>
  <si>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</si>
  <si>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</si>
  <si>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</si>
  <si>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</si>
  <si>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</si>
  <si>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</si>
  <si>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</si>
  <si>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</si>
  <si>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</si>
  <si>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</si>
  <si>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</si>
  <si>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</si>
  <si>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</si>
  <si>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</si>
  <si>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</si>
  <si>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</si>
  <si>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</si>
  <si>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</si>
  <si>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</si>
  <si>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</si>
  <si>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</si>
  <si>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</si>
  <si>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</si>
  <si>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</si>
  <si>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</si>
  <si>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</si>
  <si>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</si>
  <si>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</si>
  <si>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</si>
  <si>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</si>
  <si>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</si>
  <si>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</si>
  <si>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</si>
  <si>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</si>
  <si>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</si>
  <si>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</si>
  <si>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</si>
  <si>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</si>
  <si>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</si>
  <si>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</si>
  <si>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</si>
  <si>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</si>
  <si>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</si>
  <si>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</si>
  <si>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</si>
  <si>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</si>
  <si>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</si>
  <si>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</si>
  <si>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</si>
  <si>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</si>
  <si>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</si>
  <si>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</si>
  <si>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</si>
  <si>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</si>
  <si>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</si>
  <si>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</si>
  <si>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</si>
  <si>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</si>
  <si>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</si>
  <si>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</si>
  <si>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</si>
  <si>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</si>
  <si>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</si>
  <si>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</si>
  <si>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</si>
  <si>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</si>
  <si>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</si>
  <si>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</si>
  <si>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</si>
  <si>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</si>
  <si>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</si>
  <si>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</si>
  <si>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</si>
  <si>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</si>
  <si>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</si>
  <si>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</si>
  <si>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</si>
  <si>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</si>
  <si>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</si>
  <si>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</si>
  <si>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</si>
  <si>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</si>
  <si>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</si>
  <si>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</si>
  <si>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</si>
  <si>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</si>
  <si>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</si>
  <si>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</si>
  <si>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</si>
  <si>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</si>
  <si>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</si>
  <si>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</si>
  <si>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</si>
  <si>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</si>
  <si>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</si>
  <si>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</si>
  <si>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</si>
  <si>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</si>
  <si>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</si>
  <si>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</si>
  <si>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</si>
  <si>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</si>
  <si>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</si>
  <si>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</si>
  <si>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</si>
  <si>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</si>
  <si>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</si>
  <si>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</si>
  <si>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</si>
  <si>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</si>
  <si>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</si>
  <si>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</si>
  <si>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</si>
  <si>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</si>
  <si>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</si>
  <si>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</si>
  <si>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</si>
  <si>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</si>
  <si>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</si>
  <si>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</si>
  <si>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</si>
  <si>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</si>
  <si>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</si>
  <si>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</si>
  <si>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</si>
  <si>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</si>
  <si>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</si>
  <si>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</si>
  <si>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</si>
  <si>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</si>
  <si>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</si>
  <si>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</si>
  <si>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</si>
  <si>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</si>
  <si>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</si>
  <si>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</si>
  <si>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</si>
  <si>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</si>
  <si>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</si>
  <si>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</si>
  <si>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</si>
  <si>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</si>
  <si>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</si>
  <si>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</si>
  <si>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</si>
  <si>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</si>
  <si>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</si>
  <si>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</si>
  <si>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</si>
  <si>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</si>
  <si>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</si>
  <si>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</si>
  <si>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</si>
  <si>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</si>
  <si>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</si>
  <si>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</si>
  <si>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</si>
  <si>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</si>
  <si>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</si>
  <si>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</si>
  <si>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</si>
  <si>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</si>
  <si>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</si>
  <si>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</si>
  <si>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</si>
  <si>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</si>
  <si>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</si>
  <si>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</si>
  <si>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</si>
  <si>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</si>
  <si>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</si>
  <si>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</si>
  <si>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</si>
  <si>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</si>
  <si>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</si>
  <si>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</si>
  <si>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</si>
  <si>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</si>
  <si>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</si>
  <si>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</si>
  <si>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</si>
  <si>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</si>
  <si>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</si>
  <si>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</si>
  <si>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</si>
  <si>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</si>
  <si>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</si>
  <si>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</si>
  <si>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</si>
  <si>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</si>
  <si>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</si>
  <si>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</si>
  <si>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</si>
  <si>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</si>
  <si>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</si>
  <si>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</si>
  <si>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</si>
  <si>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</si>
  <si>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</si>
  <si>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</si>
  <si>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</si>
  <si>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</si>
  <si>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</si>
  <si>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</si>
  <si>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</si>
  <si>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</si>
  <si>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</si>
  <si>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</si>
  <si>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</si>
  <si>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</si>
  <si>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</si>
  <si>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</si>
  <si>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</si>
  <si>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</si>
  <si>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</si>
  <si>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</si>
  <si>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</si>
  <si>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</si>
  <si>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</si>
  <si>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</si>
  <si>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</si>
  <si>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</si>
  <si>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</si>
  <si>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</si>
  <si>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</si>
  <si>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</si>
  <si>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</si>
  <si>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</si>
  <si>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</si>
  <si>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</si>
  <si>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</si>
  <si>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</si>
  <si>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</si>
  <si>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</si>
  <si>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</si>
  <si>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</si>
  <si>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</si>
  <si>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</si>
  <si>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</si>
  <si>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</si>
  <si>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</si>
  <si>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</si>
  <si>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</si>
  <si>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</si>
  <si>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</si>
  <si>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</si>
  <si>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</si>
  <si>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</si>
  <si>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</si>
  <si>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</si>
  <si>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</si>
  <si>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</si>
  <si>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</si>
  <si>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</si>
  <si>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</si>
  <si>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</si>
  <si>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</si>
  <si>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</si>
  <si>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</si>
  <si>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</si>
  <si>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</si>
  <si>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</si>
  <si>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</si>
  <si>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</si>
  <si>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</si>
  <si>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</si>
  <si>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</si>
  <si>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</si>
  <si>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</si>
  <si>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</si>
  <si>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</si>
  <si>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</si>
  <si>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</si>
  <si>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</si>
  <si>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</si>
  <si>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</si>
  <si>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</si>
  <si>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</si>
  <si>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</si>
  <si>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</si>
  <si>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</si>
  <si>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</si>
  <si>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</si>
  <si>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</si>
  <si>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</si>
  <si>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</si>
  <si>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</si>
  <si>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</si>
  <si>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</si>
  <si>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</si>
  <si>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</si>
  <si>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</si>
  <si>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</si>
  <si>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</si>
  <si>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</si>
  <si>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</si>
  <si>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</si>
  <si>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</si>
  <si>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</si>
  <si>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</si>
  <si>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</si>
  <si>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</si>
  <si>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</si>
  <si>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</si>
  <si>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</si>
  <si>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</si>
  <si>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</si>
  <si>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</si>
  <si>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</si>
  <si>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</si>
  <si>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</si>
  <si>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</si>
  <si>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</si>
  <si>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</si>
  <si>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</si>
  <si>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</si>
  <si>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</si>
  <si>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</si>
  <si>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</si>
  <si>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</si>
  <si>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</si>
  <si>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</si>
  <si>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</si>
  <si>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</si>
  <si>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</si>
  <si>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</si>
  <si>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</si>
  <si>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</si>
  <si>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</si>
  <si>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</si>
  <si>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</si>
  <si>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</si>
  <si>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</si>
  <si>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</si>
  <si>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</si>
  <si>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</si>
  <si>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</si>
  <si>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</si>
  <si>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</si>
  <si>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</si>
  <si>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</si>
  <si>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</si>
  <si>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</si>
  <si>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</si>
  <si>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</si>
  <si>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</si>
  <si>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</si>
  <si>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</si>
  <si>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</si>
  <si>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</si>
  <si>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</si>
  <si>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</si>
  <si>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</si>
  <si>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</si>
  <si>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</si>
  <si>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</si>
  <si>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</si>
  <si>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</si>
  <si>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</si>
  <si>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</si>
  <si>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</si>
  <si>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</si>
  <si>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</si>
  <si>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</si>
  <si>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</si>
  <si>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</si>
  <si>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</si>
  <si>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</si>
  <si>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</si>
  <si>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</si>
  <si>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</si>
  <si>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</si>
  <si>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</si>
  <si>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</si>
  <si>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</si>
  <si>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</si>
  <si>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</si>
  <si>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</si>
  <si>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</si>
  <si>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</si>
  <si>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</si>
  <si>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</si>
  <si>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</si>
  <si>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</si>
  <si>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</si>
  <si>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</si>
  <si>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</si>
  <si>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</si>
  <si>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</si>
  <si>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</si>
  <si>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</si>
  <si>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</si>
  <si>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</si>
  <si>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</si>
  <si>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</si>
  <si>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</si>
  <si>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</si>
  <si>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</si>
  <si>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</si>
  <si>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</si>
  <si>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</si>
  <si>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</si>
  <si>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</si>
  <si>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</si>
  <si>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</si>
  <si>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</si>
  <si>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</si>
  <si>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</si>
  <si>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</si>
  <si>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</si>
  <si>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</si>
  <si>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</si>
  <si>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</si>
  <si>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</si>
  <si>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</si>
  <si>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</si>
  <si>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</si>
  <si>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</si>
  <si>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</si>
  <si>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</si>
  <si>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</si>
  <si>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</si>
  <si>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</si>
  <si>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</si>
  <si>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</si>
  <si>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</si>
  <si>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</si>
  <si>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</si>
  <si>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</si>
  <si>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</si>
  <si>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</si>
  <si>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</si>
  <si>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</si>
  <si>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</si>
  <si>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</si>
  <si>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</si>
  <si>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</si>
  <si>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</si>
  <si>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</si>
  <si>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</si>
  <si>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</si>
  <si>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</si>
  <si>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</si>
  <si>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</si>
  <si>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</si>
  <si>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</si>
  <si>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</si>
  <si>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</si>
  <si>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</si>
  <si>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</si>
  <si>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</si>
  <si>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</si>
  <si>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</si>
  <si>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</si>
  <si>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</si>
  <si>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</si>
  <si>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</si>
  <si>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</si>
  <si>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</si>
  <si>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</si>
  <si>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</si>
  <si>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</si>
  <si>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</si>
  <si>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</si>
  <si>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</si>
  <si>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</si>
  <si>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</si>
  <si>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</si>
  <si>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</si>
  <si>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</si>
  <si>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</si>
  <si>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</si>
  <si>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</si>
  <si>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</si>
  <si>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</si>
  <si>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</si>
  <si>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</si>
  <si>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</si>
  <si>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</si>
  <si>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</si>
  <si>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</si>
  <si>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</si>
  <si>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</si>
  <si>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</si>
  <si>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</si>
  <si>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</si>
  <si>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</si>
  <si>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</si>
  <si>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</si>
  <si>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</si>
  <si>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</si>
  <si>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</si>
  <si>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</si>
  <si>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</si>
  <si>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</si>
  <si>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</si>
  <si>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</si>
  <si>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</si>
  <si>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</si>
  <si>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</si>
  <si>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</si>
  <si>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</si>
  <si>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</si>
  <si>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</si>
  <si>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</si>
  <si>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</si>
  <si>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</si>
  <si>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</si>
  <si>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</si>
  <si>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</si>
  <si>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</si>
  <si>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</si>
  <si>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</si>
  <si>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</si>
  <si>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</si>
  <si>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</si>
  <si>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</si>
  <si>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</si>
  <si>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</si>
  <si>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</si>
  <si>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</si>
  <si>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</si>
  <si>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</si>
  <si>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</si>
  <si>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</si>
  <si>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</si>
  <si>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</si>
  <si>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</si>
  <si>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</si>
  <si>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</si>
  <si>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</si>
  <si>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</si>
  <si>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</si>
  <si>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</si>
  <si>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</si>
  <si>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</si>
  <si>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</si>
  <si>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</si>
  <si>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</si>
  <si>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</si>
  <si>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</si>
  <si>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</si>
  <si>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</si>
  <si>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</si>
  <si>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</si>
  <si>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</si>
  <si>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</si>
  <si>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</si>
  <si>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</si>
  <si>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</si>
  <si>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</si>
  <si>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</si>
  <si>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</si>
  <si>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</si>
  <si>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</si>
  <si>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</si>
  <si>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</si>
  <si>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</si>
  <si>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</si>
  <si>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</si>
  <si>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</si>
  <si>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</si>
  <si>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</si>
  <si>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</si>
  <si>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</si>
  <si>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</si>
  <si>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</si>
  <si>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</si>
  <si>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</si>
  <si>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</si>
  <si>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</si>
  <si>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</si>
  <si>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</si>
  <si>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</si>
  <si>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</si>
  <si>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</si>
  <si>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</si>
  <si>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</si>
  <si>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</si>
  <si>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</si>
  <si>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</si>
  <si>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</si>
  <si>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</si>
  <si>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</si>
  <si>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</si>
  <si>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</si>
  <si>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</si>
  <si>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</si>
  <si>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</si>
  <si>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</si>
  <si>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</si>
  <si>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</si>
  <si>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</si>
  <si>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</si>
  <si>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</si>
  <si>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</si>
  <si>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</si>
  <si>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</si>
  <si>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</si>
  <si>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</si>
  <si>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</si>
  <si>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</si>
  <si>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</si>
  <si>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</si>
  <si>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</si>
  <si>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</si>
  <si>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</si>
  <si>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</si>
  <si>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</si>
  <si>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</si>
  <si>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</si>
  <si>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</si>
  <si>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</si>
  <si>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</si>
  <si>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</si>
  <si>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</si>
  <si>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</si>
  <si>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</si>
  <si>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</si>
  <si>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</si>
  <si>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</si>
  <si>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</si>
  <si>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</si>
  <si>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</si>
  <si>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</si>
  <si>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</si>
  <si>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</si>
  <si>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</si>
  <si>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</si>
  <si>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</si>
  <si>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</si>
  <si>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</si>
  <si>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</si>
  <si>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</si>
  <si>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</si>
  <si>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</si>
  <si>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</si>
  <si>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</si>
  <si>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</si>
  <si>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</si>
  <si>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</si>
  <si>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</si>
  <si>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</si>
  <si>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</si>
  <si>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</si>
  <si>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</si>
  <si>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</si>
  <si>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</si>
  <si>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</si>
  <si>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</si>
  <si>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</si>
  <si>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</si>
  <si>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</si>
  <si>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</si>
  <si>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</si>
  <si>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</si>
  <si>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</si>
  <si>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</si>
  <si>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</si>
  <si>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</si>
  <si>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</si>
  <si>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</si>
  <si>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</si>
  <si>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</si>
  <si>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</si>
  <si>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</si>
  <si>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</si>
  <si>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</si>
  <si>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</si>
  <si>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</si>
  <si>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</si>
  <si>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</si>
  <si>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</si>
  <si>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</si>
  <si>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</si>
  <si>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</si>
  <si>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</si>
  <si>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</si>
  <si>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</si>
  <si>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</si>
  <si>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</si>
  <si>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</si>
  <si>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</si>
  <si>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</si>
  <si>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</si>
  <si>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</si>
  <si>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</si>
  <si>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</si>
  <si>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</si>
  <si>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</si>
  <si>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</si>
  <si>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</si>
  <si>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</si>
  <si>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</si>
  <si>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</si>
  <si>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</si>
  <si>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</si>
  <si>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</si>
  <si>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</si>
  <si>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</si>
  <si>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</si>
  <si>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</si>
  <si>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</si>
  <si>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</si>
  <si>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</si>
  <si>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</si>
  <si>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</si>
  <si>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</si>
  <si>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</si>
  <si>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</si>
  <si>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</si>
  <si>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</si>
  <si>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</si>
  <si>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</si>
  <si>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</si>
  <si>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</si>
  <si>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</si>
  <si>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</si>
  <si>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</si>
  <si>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</si>
  <si>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</si>
  <si>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</si>
  <si>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</si>
  <si>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</si>
  <si>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</si>
  <si>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</si>
  <si>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</si>
  <si>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</si>
  <si>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</si>
  <si>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</si>
  <si>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</si>
  <si>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</si>
  <si>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</si>
  <si>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</si>
  <si>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</si>
  <si>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</si>
  <si>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</si>
  <si>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</si>
  <si>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</si>
  <si>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</si>
  <si>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</si>
  <si>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</si>
  <si>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</si>
  <si>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</si>
  <si>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</si>
  <si>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</si>
  <si>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</si>
  <si>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</si>
  <si>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</si>
  <si>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</si>
  <si>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</si>
  <si>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</si>
  <si>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</si>
  <si>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</si>
  <si>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</si>
  <si>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</si>
  <si>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</si>
  <si>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</si>
  <si>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</si>
  <si>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</si>
  <si>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</si>
  <si>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</si>
  <si>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</si>
  <si>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</si>
  <si>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</si>
  <si>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</si>
  <si>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</si>
  <si>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</si>
  <si>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</si>
  <si>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</si>
  <si>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</si>
  <si>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</si>
  <si>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</si>
  <si>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</si>
  <si>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</si>
  <si>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</si>
  <si>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</si>
  <si>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</si>
  <si>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</si>
  <si>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</si>
  <si>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</si>
  <si>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</si>
  <si>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</si>
  <si>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</si>
  <si>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</si>
  <si>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</si>
  <si>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</si>
  <si>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</si>
  <si>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</si>
  <si>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</si>
  <si>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</si>
  <si>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</si>
  <si>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</si>
  <si>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</si>
  <si>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</si>
  <si>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</si>
  <si>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</si>
  <si>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</si>
  <si>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</si>
  <si>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</si>
  <si>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</si>
  <si>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</si>
  <si>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</si>
  <si>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</si>
  <si>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</si>
  <si>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</si>
  <si>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</si>
  <si>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</si>
  <si>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</si>
  <si>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</si>
  <si>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</si>
  <si>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</si>
  <si>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</si>
  <si>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</si>
  <si>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</si>
  <si>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</si>
  <si>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</si>
  <si>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</si>
  <si>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</si>
  <si>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</si>
  <si>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</si>
  <si>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</si>
  <si>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</si>
  <si>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</si>
  <si>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</si>
  <si>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</si>
  <si>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</si>
  <si>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</si>
  <si>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</si>
  <si>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</si>
  <si>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</si>
  <si>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</si>
  <si>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</si>
  <si>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</si>
  <si>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</si>
  <si>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</si>
  <si>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</si>
  <si>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</si>
  <si>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</si>
  <si>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</si>
  <si>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</si>
  <si>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</si>
  <si>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</si>
  <si>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</si>
  <si>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</si>
  <si>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</si>
  <si>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</si>
  <si>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</si>
  <si>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</si>
  <si>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</si>
  <si>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</si>
  <si>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</si>
  <si>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</si>
  <si>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</si>
  <si>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</si>
  <si>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</si>
  <si>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</si>
  <si>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</si>
  <si>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</si>
  <si>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</si>
  <si>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</si>
  <si>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</si>
  <si>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</si>
  <si>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</si>
  <si>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</si>
  <si>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</si>
  <si>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</si>
  <si>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</si>
  <si>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</si>
  <si>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</si>
  <si>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</si>
  <si>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</si>
  <si>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</si>
  <si>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</si>
  <si>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</si>
  <si>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</si>
  <si>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</si>
  <si>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</si>
  <si>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</si>
  <si>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</si>
  <si>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</si>
  <si>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</si>
  <si>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</si>
  <si>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</si>
  <si>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</si>
  <si>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</si>
  <si>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</si>
  <si>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</si>
  <si>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</si>
  <si>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</si>
  <si>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</si>
  <si>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</si>
  <si>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</si>
  <si>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</si>
  <si>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</si>
  <si>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</si>
  <si>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</si>
  <si>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</si>
  <si>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</si>
  <si>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</si>
  <si>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</si>
  <si>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</si>
  <si>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</si>
  <si>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</si>
  <si>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</si>
  <si>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</si>
  <si>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</si>
  <si>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</si>
  <si>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</si>
  <si>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</si>
  <si>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</si>
  <si>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</si>
  <si>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</si>
  <si>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</si>
  <si>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</si>
  <si>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</si>
  <si>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</si>
  <si>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</si>
  <si>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</si>
  <si>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</si>
  <si>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</si>
  <si>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</si>
  <si>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</si>
  <si>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</si>
  <si>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</si>
  <si>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</si>
  <si>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</si>
  <si>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</si>
  <si>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</si>
  <si>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</si>
  <si>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</si>
  <si>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</si>
  <si>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</si>
  <si>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</si>
  <si>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</si>
  <si>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</si>
  <si>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</si>
  <si>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</si>
  <si>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</si>
  <si>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</si>
  <si>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</si>
  <si>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</si>
  <si>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</si>
  <si>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</si>
  <si>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</si>
  <si>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</si>
  <si>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</si>
  <si>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</si>
  <si>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</si>
  <si>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</si>
  <si>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</si>
  <si>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</si>
  <si>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</si>
  <si>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</si>
  <si>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</si>
  <si>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</si>
  <si>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</si>
  <si>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</si>
  <si>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</si>
  <si>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</si>
  <si>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</si>
  <si>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</si>
  <si>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</si>
  <si>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</si>
  <si>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</si>
  <si>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</si>
  <si>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</si>
  <si>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</si>
  <si>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</si>
  <si>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</si>
  <si>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</si>
  <si>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</si>
  <si>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</si>
  <si>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</si>
  <si>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</si>
  <si>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</si>
  <si>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</si>
  <si>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</si>
  <si>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</si>
  <si>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</si>
  <si>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</si>
  <si>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</si>
  <si>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</si>
  <si>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</si>
  <si>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</si>
  <si>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</si>
  <si>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</si>
  <si>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</si>
  <si>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</si>
  <si>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</si>
  <si>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</si>
  <si>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</si>
  <si>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</si>
  <si>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</si>
  <si>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</si>
  <si>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</si>
  <si>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</si>
  <si>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</si>
  <si>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</si>
  <si>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</si>
  <si>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</si>
  <si>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</si>
  <si>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</si>
  <si>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</si>
  <si>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</si>
  <si>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</si>
  <si>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</si>
  <si>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</si>
  <si>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</si>
  <si>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</si>
  <si>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</si>
  <si>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</si>
  <si>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</si>
  <si>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</si>
  <si>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</si>
  <si>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</si>
  <si>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</si>
  <si>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</si>
  <si>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</si>
  <si>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</si>
  <si>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</si>
  <si>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</si>
  <si>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</si>
  <si>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</si>
  <si>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</si>
  <si>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</si>
  <si>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</si>
  <si>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</si>
  <si>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</si>
  <si>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</si>
  <si>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</si>
  <si>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</si>
  <si>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</si>
  <si>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</si>
  <si>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</si>
  <si>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</si>
  <si>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</si>
  <si>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</si>
  <si>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</si>
  <si>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</si>
  <si>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</si>
  <si>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</si>
  <si>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</si>
  <si>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</si>
  <si>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</si>
  <si>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</si>
  <si>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</si>
  <si>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</si>
  <si>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</si>
  <si>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</si>
  <si>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</si>
  <si>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</si>
  <si>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</si>
  <si>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</si>
  <si>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</si>
  <si>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</si>
  <si>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</si>
  <si>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</si>
  <si>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</si>
  <si>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</si>
  <si>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</si>
  <si>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</si>
  <si>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</si>
  <si>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</si>
  <si>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</si>
  <si>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</si>
  <si>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</si>
  <si>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</si>
  <si>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</si>
  <si>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</si>
  <si>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</si>
  <si>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</si>
  <si>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</si>
  <si>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</si>
  <si>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</si>
  <si>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</si>
  <si>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</si>
  <si>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</si>
  <si>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</si>
  <si>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</si>
  <si>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</si>
  <si>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</si>
  <si>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</si>
  <si>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</si>
  <si>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</si>
  <si>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</si>
  <si>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</si>
  <si>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</si>
  <si>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</si>
  <si>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</si>
  <si>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</si>
  <si>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</si>
  <si>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</si>
  <si>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</si>
  <si>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</si>
  <si>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</si>
  <si>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</si>
  <si>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</si>
  <si>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</si>
  <si>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</si>
  <si>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</si>
  <si>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</si>
  <si>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</si>
  <si>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</si>
  <si>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</si>
  <si>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</si>
  <si>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</si>
  <si>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</si>
  <si>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</si>
  <si>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</si>
  <si>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</si>
  <si>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</si>
  <si>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</si>
  <si>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</si>
  <si>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</si>
  <si>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</si>
  <si>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</si>
  <si>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</si>
  <si>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</si>
  <si>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</si>
  <si>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</si>
  <si>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</si>
  <si>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</si>
  <si>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</si>
  <si>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</si>
  <si>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</si>
  <si>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</si>
  <si>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</si>
  <si>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</si>
  <si>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</si>
  <si>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</si>
  <si>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</si>
  <si>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</si>
  <si>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</si>
  <si>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</si>
  <si>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</si>
  <si>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</si>
  <si>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</si>
  <si>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</si>
  <si>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</si>
  <si>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</si>
  <si>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</si>
  <si>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</si>
  <si>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</si>
  <si>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</si>
  <si>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</si>
  <si>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</si>
  <si>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</si>
  <si>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</si>
  <si>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</si>
  <si>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</si>
  <si>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</si>
  <si>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</si>
  <si>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</si>
  <si>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</si>
  <si>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</si>
  <si>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</si>
  <si>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</si>
  <si>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</si>
  <si>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</si>
  <si>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</si>
  <si>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</si>
  <si>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</si>
  <si>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</si>
  <si>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</si>
  <si>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</si>
  <si>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</si>
  <si>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</si>
  <si>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</si>
  <si>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</si>
  <si>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</si>
  <si>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</si>
  <si>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</si>
  <si>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</si>
  <si>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</si>
  <si>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</si>
  <si>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</si>
  <si>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</si>
  <si>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</si>
  <si>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</si>
  <si>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</si>
  <si>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</si>
  <si>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</si>
  <si>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</si>
  <si>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</si>
  <si>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</si>
  <si>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</si>
  <si>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</si>
  <si>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</si>
  <si>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</si>
  <si>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</si>
  <si>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</si>
  <si>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</si>
  <si>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</si>
  <si>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</si>
  <si>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</si>
  <si>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</si>
  <si>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</si>
  <si>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</si>
  <si>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</si>
  <si>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</si>
  <si>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</si>
  <si>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</si>
  <si>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</si>
  <si>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</si>
  <si>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</si>
  <si>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</si>
  <si>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</si>
  <si>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</si>
  <si>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</si>
  <si>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</si>
  <si>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</si>
  <si>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</si>
  <si>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</si>
  <si>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</si>
  <si>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</si>
  <si>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</si>
  <si>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</si>
  <si>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</si>
  <si>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</si>
  <si>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</si>
  <si>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</si>
  <si>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</si>
  <si>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</si>
  <si>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</si>
  <si>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</si>
  <si>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</si>
  <si>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</si>
  <si>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</si>
  <si>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</si>
  <si>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</si>
  <si>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</si>
  <si>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</si>
  <si>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</si>
  <si>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</si>
  <si>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</si>
  <si>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</si>
  <si>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</si>
  <si>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</si>
  <si>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</si>
  <si>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</si>
  <si>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</si>
  <si>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</si>
  <si>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</si>
  <si>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</si>
  <si>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</si>
  <si>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</si>
  <si>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</si>
  <si>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</si>
  <si>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</si>
  <si>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</si>
  <si>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</si>
  <si>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</si>
  <si>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</si>
  <si>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</si>
  <si>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</si>
  <si>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</si>
  <si>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</si>
  <si>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</si>
  <si>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</si>
  <si>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</si>
  <si>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</si>
  <si>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</si>
  <si>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</si>
  <si>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</si>
  <si>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</si>
  <si>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</si>
  <si>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</si>
  <si>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</si>
  <si>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</si>
  <si>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</si>
  <si>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</si>
  <si>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</si>
  <si>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</si>
  <si>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</si>
  <si>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</si>
  <si>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</si>
  <si>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</si>
  <si>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</si>
  <si>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</si>
  <si>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</si>
  <si>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</si>
  <si>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2021-5-10000081</t>
  </si>
  <si>
    <t>INSTITUTO COLOMBIANO DE BIENESTAR FAMILIAR</t>
  </si>
  <si>
    <t>Maria Teresa Gómez Salazar</t>
  </si>
  <si>
    <t>207</t>
  </si>
  <si>
    <t>Calle 42 Sur # 69 A 58</t>
  </si>
  <si>
    <t>444 42 62</t>
  </si>
  <si>
    <t>Medellín</t>
  </si>
  <si>
    <t>coomulsap@coomulsap.com</t>
  </si>
  <si>
    <t>Prestar los servicios de educación inicial en el marco de la atención integral en Centros de Desarrollo Infantil -CDI-, de conformidad con el Manual Operativo de la Modalidad Institucional, el Lineamiento Técnico para la Atención Integral a la Primera Infancia y las directrices establecidas por el ICBF, en armonía con la Política de Estado para el Desarrollo Integral de la Primera Infancia de Cero a Siempre.</t>
  </si>
  <si>
    <t>María Teresa Gómez Salazar</t>
  </si>
  <si>
    <t>1225</t>
  </si>
  <si>
    <t>Prestar el servicio de educación inicial en el marco de la ataención integral a niñas y niños menores de 5 años, o hasta su ingreso al grado transición, de conformidad con los manuales operativos de la modalidad y las directrices establecidas por el ICBF, en armonia con la política de estado para el desarrollo integral de la primera infancia "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</si>
  <si>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</si>
  <si>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GOBERNACIÓN DE ANTIOQUIA</t>
  </si>
  <si>
    <t>4600005053</t>
  </si>
  <si>
    <t>Anuar esfuerzos para el desarrollo de acciones de atención integral a la primera infancia bajo la modalidad familiar e institucional, en los municipios de la Unión, San Rafael y San Roque</t>
  </si>
  <si>
    <t>MUNICIPIO DE MEDELLÍN - SECRETARÍA DE EDUCACIÓN</t>
  </si>
  <si>
    <t>4600068526</t>
  </si>
  <si>
    <t>Atención integral a niños/niñas hasta los cinco años en la modalidad entorno institucional 8 horas en Centro Infantil</t>
  </si>
  <si>
    <t>305</t>
  </si>
  <si>
    <t>Atender la primera infancia en el marco de la estrategia de "cero a siempre" especificamente a los niños y niñas menores de 5 años de familias en situacion de vulnerabilidad de conformidad con las directrices,  lineamientos y parametros establecidos por le ICBF, asi como regulara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</si>
  <si>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492</t>
  </si>
  <si>
    <t>377</t>
  </si>
  <si>
    <t>Brindar atención a la primera infancia, niños y niñas menores de (5) año, de familias en situación de vulnerabilidad a traves d elos hogares comunitarios de bienestar en las siguientes formas de atención: familiares, multiples, grupales, jardin social, empresariales y en la modalidad fami, de conformidad con los lineamientos, estandares y directrices que el ICBF expida para las mismas.</t>
  </si>
  <si>
    <t>690</t>
  </si>
  <si>
    <t>1083</t>
  </si>
  <si>
    <t>Brindar atención integral a niños y niñas entre los (6) meses y hasta (5) años de edad, con vulnerabilidad economica y social, prioritariamente a quies por razones de trabajo de sus padres o adulto responsable de su cuidado permanecen solos temporalmente.</t>
  </si>
  <si>
    <t>Brindar atención integral a niños y niñas entre los (3) meses y hasta (5) años de edad, con vulnerabilidad economica y social, prioritariamente a quies por razones de trabajo de sus padres o adulto responsable de su cuidado permanecen solos temporalmente.</t>
  </si>
  <si>
    <t>4600024204</t>
  </si>
  <si>
    <t>4600017236</t>
  </si>
  <si>
    <t>Atender integralmente a la población menor de 5 años, prioritariamente de los niveles i y ii del sisben y en situación de desplazamiento, en desarrollo del programa buen comienzo.</t>
  </si>
  <si>
    <t xml:space="preserve">Atender integralmente a la población menor de 5 años, prioritariamente de los niveles i y ii del sisben y en situación de desplazamiento, dentro de los lineamientos de política educativa de primera infancia y estándares de calidad definidos por el municipio para este fin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</si>
</sst>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0" zoomScaleNormal="80" zoomScaleSheetLayoutView="40" zoomScalePageLayoutView="40" workbookViewId="0">
      <selection activeCell="H27" sqref="H27: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800055169</v>
      </c>
      <c r="C20" s="5"/>
      <c r="D20" s="73"/>
      <c r="E20" s="5"/>
      <c r="F20" s="5"/>
      <c r="G20" s="5"/>
      <c r="H20" s="184"/>
      <c r="I20" s="147" t="s">
        <v>36</v>
      </c>
      <c r="J20" s="148" t="s">
        <v>103</v>
      </c>
      <c r="K20" s="149">
        <v>1501820040</v>
      </c>
      <c r="L20" s="150"/>
      <c r="M20" s="150">
        <v>44561</v>
      </c>
      <c r="N20" s="133">
        <f>+(M20-L20)/30</f>
        <v>1485.3666666666666</v>
      </c>
      <c r="O20" s="136"/>
      <c r="U20" s="132"/>
      <c r="V20" s="105">
        <f ca="1">NOW()</f>
        <v>44194.706513541663</v>
      </c>
      <c r="W20" s="105">
        <f ca="1">NOW()</f>
        <v>44194.706513541663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COOPERATIVA MULTIACTIVA DE SAN ANTONIO DE PRADO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2689</v>
      </c>
      <c r="C48" s="112" t="s">
        <v>31</v>
      </c>
      <c r="D48" s="119" t="s">
        <v>2690</v>
      </c>
      <c r="E48" s="143">
        <v>42457</v>
      </c>
      <c r="F48" s="143">
        <v>42735</v>
      </c>
      <c r="G48" s="158">
        <f>IF(AND(E48&lt;&gt;"",F48&lt;&gt;""),((F48-E48)/30),"")</f>
        <v>9.2666666666666675</v>
      </c>
      <c r="H48" s="120" t="s">
        <v>2691</v>
      </c>
      <c r="I48" s="113" t="s">
        <v>36</v>
      </c>
      <c r="J48" s="113" t="s">
        <v>103</v>
      </c>
      <c r="K48" s="121">
        <v>2182631612</v>
      </c>
      <c r="L48" s="114" t="s">
        <v>1148</v>
      </c>
      <c r="M48" s="115">
        <v>4.3999999999999997E-2</v>
      </c>
      <c r="N48" s="114" t="s">
        <v>27</v>
      </c>
      <c r="O48" s="122" t="s">
        <v>1148</v>
      </c>
      <c r="P48" s="78"/>
    </row>
    <row r="49" spans="1:16" s="6" customFormat="1" ht="24.75" customHeight="1" x14ac:dyDescent="0.25">
      <c r="A49" s="141">
        <v>2</v>
      </c>
      <c r="B49" s="120" t="s">
        <v>2692</v>
      </c>
      <c r="C49" s="112" t="s">
        <v>31</v>
      </c>
      <c r="D49" s="110" t="s">
        <v>2693</v>
      </c>
      <c r="E49" s="143">
        <v>42745</v>
      </c>
      <c r="F49" s="143">
        <v>43039</v>
      </c>
      <c r="G49" s="158">
        <f t="shared" ref="G49:G50" si="2">IF(AND(E49&lt;&gt;"",F49&lt;&gt;""),((F49-E49)/30),"")</f>
        <v>9.8000000000000007</v>
      </c>
      <c r="H49" s="120" t="s">
        <v>2694</v>
      </c>
      <c r="I49" s="113" t="s">
        <v>36</v>
      </c>
      <c r="J49" s="113" t="s">
        <v>38</v>
      </c>
      <c r="K49" s="121">
        <v>4202626809</v>
      </c>
      <c r="L49" s="114" t="s">
        <v>1148</v>
      </c>
      <c r="M49" s="115">
        <v>0</v>
      </c>
      <c r="N49" s="114" t="s">
        <v>27</v>
      </c>
      <c r="O49" s="122" t="s">
        <v>26</v>
      </c>
      <c r="P49" s="78"/>
    </row>
    <row r="50" spans="1:16" s="6" customFormat="1" ht="24.75" customHeight="1" x14ac:dyDescent="0.25">
      <c r="A50" s="141">
        <v>3</v>
      </c>
      <c r="B50" s="120" t="s">
        <v>2677</v>
      </c>
      <c r="C50" s="112" t="s">
        <v>31</v>
      </c>
      <c r="D50" s="110" t="s">
        <v>2686</v>
      </c>
      <c r="E50" s="143">
        <v>43085</v>
      </c>
      <c r="F50" s="143">
        <v>43404</v>
      </c>
      <c r="G50" s="158">
        <f t="shared" si="2"/>
        <v>10.633333333333333</v>
      </c>
      <c r="H50" s="117" t="s">
        <v>2687</v>
      </c>
      <c r="I50" s="113" t="s">
        <v>36</v>
      </c>
      <c r="J50" s="113" t="s">
        <v>103</v>
      </c>
      <c r="K50" s="121">
        <v>1145039126</v>
      </c>
      <c r="L50" s="114" t="s">
        <v>1148</v>
      </c>
      <c r="M50" s="115">
        <v>0.02</v>
      </c>
      <c r="N50" s="114" t="s">
        <v>27</v>
      </c>
      <c r="O50" s="122" t="s">
        <v>1148</v>
      </c>
      <c r="P50" s="78"/>
    </row>
    <row r="51" spans="1:16" s="6" customFormat="1" ht="24.75" customHeight="1" outlineLevel="1" x14ac:dyDescent="0.25">
      <c r="A51" s="141">
        <v>4</v>
      </c>
      <c r="B51" s="120" t="s">
        <v>2677</v>
      </c>
      <c r="C51" s="122" t="s">
        <v>31</v>
      </c>
      <c r="D51" s="110" t="s">
        <v>2679</v>
      </c>
      <c r="E51" s="143">
        <v>43484</v>
      </c>
      <c r="F51" s="143">
        <v>43812</v>
      </c>
      <c r="G51" s="158">
        <f t="shared" ref="G51:G107" si="3">IF(AND(E51&lt;&gt;"",F51&lt;&gt;""),((F51-E51)/30),"")</f>
        <v>10.933333333333334</v>
      </c>
      <c r="H51" s="120" t="s">
        <v>2688</v>
      </c>
      <c r="I51" s="113" t="s">
        <v>36</v>
      </c>
      <c r="J51" s="113" t="s">
        <v>103</v>
      </c>
      <c r="K51" s="121">
        <v>1290287816</v>
      </c>
      <c r="L51" s="114" t="s">
        <v>1148</v>
      </c>
      <c r="M51" s="115">
        <v>0.02</v>
      </c>
      <c r="N51" s="114" t="s">
        <v>27</v>
      </c>
      <c r="O51" s="122" t="s">
        <v>1148</v>
      </c>
      <c r="P51" s="78"/>
    </row>
    <row r="52" spans="1:16" s="7" customFormat="1" ht="24.75" customHeight="1" outlineLevel="1" x14ac:dyDescent="0.25">
      <c r="A52" s="142">
        <v>5</v>
      </c>
      <c r="B52" s="120" t="s">
        <v>2677</v>
      </c>
      <c r="C52" s="122" t="s">
        <v>31</v>
      </c>
      <c r="D52" s="119" t="s">
        <v>2695</v>
      </c>
      <c r="E52" s="143">
        <v>42045</v>
      </c>
      <c r="F52" s="143">
        <v>42369</v>
      </c>
      <c r="G52" s="158">
        <f t="shared" si="3"/>
        <v>10.8</v>
      </c>
      <c r="H52" s="117" t="s">
        <v>2696</v>
      </c>
      <c r="I52" s="113" t="s">
        <v>36</v>
      </c>
      <c r="J52" s="119" t="s">
        <v>38</v>
      </c>
      <c r="K52" s="121">
        <v>277311161</v>
      </c>
      <c r="L52" s="114" t="s">
        <v>1148</v>
      </c>
      <c r="M52" s="115">
        <v>0.02</v>
      </c>
      <c r="N52" s="114" t="s">
        <v>27</v>
      </c>
      <c r="O52" s="122" t="s">
        <v>1148</v>
      </c>
      <c r="P52" s="79"/>
    </row>
    <row r="53" spans="1:16" s="7" customFormat="1" ht="24.75" customHeight="1" outlineLevel="1" x14ac:dyDescent="0.25">
      <c r="A53" s="142">
        <v>6</v>
      </c>
      <c r="B53" s="120" t="s">
        <v>2677</v>
      </c>
      <c r="C53" s="112" t="s">
        <v>31</v>
      </c>
      <c r="D53" s="110" t="s">
        <v>2697</v>
      </c>
      <c r="E53" s="143">
        <v>41671</v>
      </c>
      <c r="F53" s="143">
        <v>42034</v>
      </c>
      <c r="G53" s="158">
        <f t="shared" si="3"/>
        <v>12.1</v>
      </c>
      <c r="H53" s="117" t="s">
        <v>2696</v>
      </c>
      <c r="I53" s="113" t="s">
        <v>36</v>
      </c>
      <c r="J53" s="119" t="s">
        <v>38</v>
      </c>
      <c r="K53" s="121">
        <v>2410280454</v>
      </c>
      <c r="L53" s="114" t="s">
        <v>1148</v>
      </c>
      <c r="M53" s="115">
        <v>0</v>
      </c>
      <c r="N53" s="114" t="s">
        <v>27</v>
      </c>
      <c r="O53" s="122" t="s">
        <v>1148</v>
      </c>
      <c r="P53" s="79"/>
    </row>
    <row r="54" spans="1:16" s="7" customFormat="1" ht="24.75" customHeight="1" outlineLevel="1" x14ac:dyDescent="0.25">
      <c r="A54" s="142">
        <v>7</v>
      </c>
      <c r="B54" s="120" t="s">
        <v>2677</v>
      </c>
      <c r="C54" s="112" t="s">
        <v>31</v>
      </c>
      <c r="D54" s="110" t="s">
        <v>2698</v>
      </c>
      <c r="E54" s="143">
        <v>41306</v>
      </c>
      <c r="F54" s="143">
        <v>41639</v>
      </c>
      <c r="G54" s="158">
        <f t="shared" si="3"/>
        <v>11.1</v>
      </c>
      <c r="H54" s="120" t="s">
        <v>2699</v>
      </c>
      <c r="I54" s="113" t="s">
        <v>36</v>
      </c>
      <c r="J54" s="119" t="s">
        <v>38</v>
      </c>
      <c r="K54" s="116">
        <v>150726987</v>
      </c>
      <c r="L54" s="122" t="s">
        <v>1148</v>
      </c>
      <c r="M54" s="115">
        <v>0</v>
      </c>
      <c r="N54" s="122" t="s">
        <v>27</v>
      </c>
      <c r="O54" s="122" t="s">
        <v>1148</v>
      </c>
      <c r="P54" s="79"/>
    </row>
    <row r="55" spans="1:16" s="7" customFormat="1" ht="24.75" customHeight="1" outlineLevel="1" x14ac:dyDescent="0.25">
      <c r="A55" s="142">
        <v>8</v>
      </c>
      <c r="B55" s="120" t="s">
        <v>2677</v>
      </c>
      <c r="C55" s="112" t="s">
        <v>31</v>
      </c>
      <c r="D55" s="110" t="s">
        <v>2700</v>
      </c>
      <c r="E55" s="143">
        <v>40929</v>
      </c>
      <c r="F55" s="143">
        <v>41273</v>
      </c>
      <c r="G55" s="158">
        <f t="shared" si="3"/>
        <v>11.466666666666667</v>
      </c>
      <c r="H55" s="120" t="s">
        <v>2702</v>
      </c>
      <c r="I55" s="113" t="s">
        <v>36</v>
      </c>
      <c r="J55" s="119" t="s">
        <v>38</v>
      </c>
      <c r="K55" s="116">
        <v>135165346</v>
      </c>
      <c r="L55" s="122" t="s">
        <v>1148</v>
      </c>
      <c r="M55" s="115">
        <v>0</v>
      </c>
      <c r="N55" s="122" t="s">
        <v>27</v>
      </c>
      <c r="O55" s="122" t="s">
        <v>1148</v>
      </c>
      <c r="P55" s="79"/>
    </row>
    <row r="56" spans="1:16" s="7" customFormat="1" ht="24.75" customHeight="1" outlineLevel="1" x14ac:dyDescent="0.25">
      <c r="A56" s="142">
        <v>9</v>
      </c>
      <c r="B56" s="111" t="s">
        <v>2677</v>
      </c>
      <c r="C56" s="112" t="s">
        <v>31</v>
      </c>
      <c r="D56" s="110" t="s">
        <v>2701</v>
      </c>
      <c r="E56" s="143">
        <v>40821</v>
      </c>
      <c r="F56" s="143">
        <v>40908</v>
      </c>
      <c r="G56" s="158">
        <f t="shared" si="3"/>
        <v>2.9</v>
      </c>
      <c r="H56" s="120" t="s">
        <v>2703</v>
      </c>
      <c r="I56" s="113" t="s">
        <v>36</v>
      </c>
      <c r="J56" s="119" t="s">
        <v>38</v>
      </c>
      <c r="K56" s="116">
        <v>46993925</v>
      </c>
      <c r="L56" s="122" t="s">
        <v>1148</v>
      </c>
      <c r="M56" s="115">
        <v>0</v>
      </c>
      <c r="N56" s="122" t="s">
        <v>27</v>
      </c>
      <c r="O56" s="122" t="s">
        <v>1148</v>
      </c>
      <c r="P56" s="79"/>
    </row>
    <row r="57" spans="1:16" s="7" customFormat="1" ht="24.75" customHeight="1" outlineLevel="1" x14ac:dyDescent="0.25">
      <c r="A57" s="142">
        <v>10</v>
      </c>
      <c r="B57" s="120" t="s">
        <v>2692</v>
      </c>
      <c r="C57" s="122" t="s">
        <v>31</v>
      </c>
      <c r="D57" s="119" t="s">
        <v>2704</v>
      </c>
      <c r="E57" s="143">
        <v>40213</v>
      </c>
      <c r="F57" s="143">
        <v>40530</v>
      </c>
      <c r="G57" s="158">
        <f t="shared" si="3"/>
        <v>10.566666666666666</v>
      </c>
      <c r="H57" s="120" t="s">
        <v>2706</v>
      </c>
      <c r="I57" s="119" t="s">
        <v>36</v>
      </c>
      <c r="J57" s="119" t="s">
        <v>38</v>
      </c>
      <c r="K57" s="121">
        <v>2978582200</v>
      </c>
      <c r="L57" s="122" t="s">
        <v>1148</v>
      </c>
      <c r="M57" s="115">
        <v>0</v>
      </c>
      <c r="N57" s="122" t="s">
        <v>27</v>
      </c>
      <c r="O57" s="122" t="s">
        <v>1148</v>
      </c>
      <c r="P57" s="79"/>
    </row>
    <row r="58" spans="1:16" s="7" customFormat="1" ht="24.75" customHeight="1" outlineLevel="1" x14ac:dyDescent="0.25">
      <c r="A58" s="142">
        <v>11</v>
      </c>
      <c r="B58" s="120" t="s">
        <v>2692</v>
      </c>
      <c r="C58" s="122" t="s">
        <v>31</v>
      </c>
      <c r="D58" s="119" t="s">
        <v>2705</v>
      </c>
      <c r="E58" s="143">
        <v>39882</v>
      </c>
      <c r="F58" s="143">
        <v>40065</v>
      </c>
      <c r="G58" s="158">
        <f t="shared" si="3"/>
        <v>6.1</v>
      </c>
      <c r="H58" s="120" t="s">
        <v>2707</v>
      </c>
      <c r="I58" s="119" t="s">
        <v>36</v>
      </c>
      <c r="J58" s="119" t="s">
        <v>38</v>
      </c>
      <c r="K58" s="121">
        <v>1271302550</v>
      </c>
      <c r="L58" s="122" t="s">
        <v>1148</v>
      </c>
      <c r="M58" s="115">
        <v>0</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60072801.600000001</v>
      </c>
      <c r="F185" s="92"/>
      <c r="G185" s="93"/>
      <c r="H185" s="88"/>
      <c r="I185" s="90" t="s">
        <v>2627</v>
      </c>
      <c r="J185" s="164">
        <f>+SUM(M179:M183)</f>
        <v>0.02</v>
      </c>
      <c r="K185" s="200" t="s">
        <v>2628</v>
      </c>
      <c r="L185" s="200"/>
      <c r="M185" s="94">
        <f>+J185*(SUM(K20:K35))</f>
        <v>30036400.800000001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42335</v>
      </c>
      <c r="D193" s="5"/>
      <c r="E193" s="124">
        <v>4163</v>
      </c>
      <c r="F193" s="5"/>
      <c r="G193" s="5"/>
      <c r="H193" s="145" t="s">
        <v>2678</v>
      </c>
      <c r="J193" s="5"/>
      <c r="K193" s="125">
        <v>40821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2680</v>
      </c>
      <c r="J211" s="27" t="s">
        <v>2622</v>
      </c>
      <c r="K211" s="146" t="s">
        <v>2682</v>
      </c>
      <c r="L211" s="21"/>
      <c r="M211" s="21"/>
      <c r="N211" s="21"/>
      <c r="O211" s="8"/>
    </row>
    <row r="212" spans="1:15" x14ac:dyDescent="0.25">
      <c r="A212" s="9"/>
      <c r="B212" s="27" t="s">
        <v>2619</v>
      </c>
      <c r="C212" s="145" t="s">
        <v>2685</v>
      </c>
      <c r="D212" s="21"/>
      <c r="G212" s="27" t="s">
        <v>2621</v>
      </c>
      <c r="H212" s="146" t="s">
        <v>2681</v>
      </c>
      <c r="J212" s="27" t="s">
        <v>2623</v>
      </c>
      <c r="K212" s="14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2020-12-29T19:57:28Z</cp:lastPrinted>
  <dcterms:created xsi:type="dcterms:W3CDTF">2020-10-14T21:57:42Z</dcterms:created>
  <dcterms:modified xsi:type="dcterms:W3CDTF">2020-12-29T22:33:16Z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