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8566E96C-BED5-470F-8879-38CBA3AEC1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<sst xmlns="http://schemas.openxmlformats.org/spreadsheetml/2006/main" count="3448" uniqueCount="2758">
  <si>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</si>
  <si>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</si>
  <si>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</si>
  <si>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</si>
  <si>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</si>
  <si>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</si>
  <si>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</si>
  <si>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</si>
  <si>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</si>
  <si>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</si>
  <si>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</si>
  <si>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</si>
  <si>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</si>
  <si>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</si>
  <si>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</si>
  <si>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</si>
  <si>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</si>
  <si>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</si>
  <si>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</si>
  <si>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</si>
  <si>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</si>
  <si>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</si>
  <si>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</si>
  <si>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</si>
  <si>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</si>
  <si>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</si>
  <si>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</si>
  <si>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</si>
  <si>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</si>
  <si>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</si>
  <si>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</si>
  <si>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</si>
  <si>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</si>
  <si>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</si>
  <si>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</si>
  <si>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</si>
  <si>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</si>
  <si>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</si>
  <si>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</si>
  <si>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</si>
  <si>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</si>
  <si>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</si>
  <si>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</si>
  <si>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</si>
  <si>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</si>
  <si>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</si>
  <si>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</si>
  <si>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</si>
  <si>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</si>
  <si>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</si>
  <si>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</si>
  <si>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</si>
  <si>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</si>
  <si>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</si>
  <si>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</si>
  <si>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</si>
  <si>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</si>
  <si>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</si>
  <si>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</si>
  <si>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</si>
  <si>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</si>
  <si>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</si>
  <si>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</si>
  <si>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</si>
  <si>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</si>
  <si>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</si>
  <si>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</si>
  <si>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</si>
  <si>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</si>
  <si>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</si>
  <si>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</si>
  <si>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</si>
  <si>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</si>
  <si>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</si>
  <si>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</si>
  <si>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</si>
  <si>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</si>
  <si>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</si>
  <si>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</si>
  <si>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</si>
  <si>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</si>
  <si>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</si>
  <si>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</si>
  <si>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</si>
  <si>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</si>
  <si>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</si>
  <si>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</si>
  <si>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</si>
  <si>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</si>
  <si>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</si>
  <si>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</si>
  <si>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</si>
  <si>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</si>
  <si>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</si>
  <si>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</si>
  <si>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</si>
  <si>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</si>
  <si>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</si>
  <si>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</si>
  <si>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</si>
  <si>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</si>
  <si>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</si>
  <si>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</si>
  <si>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</si>
  <si>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</si>
  <si>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</si>
  <si>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</si>
  <si>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</si>
  <si>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</si>
  <si>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</si>
  <si>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</si>
  <si>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</si>
  <si>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</si>
  <si>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</si>
  <si>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</si>
  <si>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</si>
  <si>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</si>
  <si>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</si>
  <si>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</si>
  <si>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</si>
  <si>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</si>
  <si>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</si>
  <si>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</si>
  <si>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</si>
  <si>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</si>
  <si>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</si>
  <si>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</si>
  <si>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</si>
  <si>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</si>
  <si>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</si>
  <si>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</si>
  <si>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</si>
  <si>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</si>
  <si>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</si>
  <si>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</si>
  <si>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</si>
  <si>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</si>
  <si>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</si>
  <si>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</si>
  <si>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</si>
  <si>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</si>
  <si>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</si>
  <si>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</si>
  <si>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</si>
  <si>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</si>
  <si>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</si>
  <si>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</si>
  <si>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</si>
  <si>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</si>
  <si>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</si>
  <si>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</si>
  <si>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</si>
  <si>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</si>
  <si>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</si>
  <si>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</si>
  <si>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</si>
  <si>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</si>
  <si>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</si>
  <si>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</si>
  <si>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</si>
  <si>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</si>
  <si>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</si>
  <si>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</si>
  <si>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</si>
  <si>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</si>
  <si>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</si>
  <si>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</si>
  <si>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</si>
  <si>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</si>
  <si>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</si>
  <si>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</si>
  <si>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</si>
  <si>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</si>
  <si>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</si>
  <si>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</si>
  <si>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</si>
  <si>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</si>
  <si>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</si>
  <si>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</si>
  <si>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</si>
  <si>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</si>
  <si>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</si>
  <si>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</si>
  <si>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</si>
  <si>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</si>
  <si>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</si>
  <si>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</si>
  <si>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</si>
  <si>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</si>
  <si>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</si>
  <si>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</si>
  <si>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</si>
  <si>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</si>
  <si>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</si>
  <si>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</si>
  <si>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</si>
  <si>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</si>
  <si>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</si>
  <si>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</si>
  <si>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</si>
  <si>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</si>
  <si>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</si>
  <si>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</si>
  <si>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</si>
  <si>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</si>
  <si>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</si>
  <si>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</si>
  <si>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</si>
  <si>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</si>
  <si>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</si>
  <si>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</si>
  <si>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</si>
  <si>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</si>
  <si>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</si>
  <si>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</si>
  <si>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</si>
  <si>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</si>
  <si>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</si>
  <si>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</si>
  <si>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</si>
  <si>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</si>
  <si>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</si>
  <si>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</si>
  <si>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</si>
  <si>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</si>
  <si>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</si>
  <si>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</si>
  <si>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</si>
  <si>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</si>
  <si>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</si>
  <si>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</si>
  <si>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</si>
  <si>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</si>
  <si>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</si>
  <si>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</si>
  <si>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</si>
  <si>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</si>
  <si>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</si>
  <si>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</si>
  <si>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</si>
  <si>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</si>
  <si>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</si>
  <si>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</si>
  <si>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</si>
  <si>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</si>
  <si>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</si>
  <si>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</si>
  <si>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</si>
  <si>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</si>
  <si>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</si>
  <si>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</si>
  <si>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</si>
  <si>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</si>
  <si>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</si>
  <si>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</si>
  <si>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</si>
  <si>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</si>
  <si>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</si>
  <si>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</si>
  <si>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</si>
  <si>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</si>
  <si>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</si>
  <si>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</si>
  <si>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</si>
  <si>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</si>
  <si>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</si>
  <si>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</si>
  <si>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</si>
  <si>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</si>
  <si>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</si>
  <si>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</si>
  <si>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</si>
  <si>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</si>
  <si>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</si>
  <si>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</si>
  <si>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</si>
  <si>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</si>
  <si>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</si>
  <si>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</si>
  <si>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</si>
  <si>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</si>
  <si>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</si>
  <si>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</si>
  <si>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</si>
  <si>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</si>
  <si>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</si>
  <si>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</si>
  <si>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</si>
  <si>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</si>
  <si>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</si>
  <si>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</si>
  <si>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</si>
  <si>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</si>
  <si>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</si>
  <si>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</si>
  <si>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</si>
  <si>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</si>
  <si>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</si>
  <si>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</si>
  <si>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</si>
  <si>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</si>
  <si>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</si>
  <si>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</si>
  <si>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</si>
  <si>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</si>
  <si>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</si>
  <si>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</si>
  <si>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</si>
  <si>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</si>
  <si>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</si>
  <si>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</si>
  <si>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</si>
  <si>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</si>
  <si>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</si>
  <si>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</si>
  <si>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</si>
  <si>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</si>
  <si>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</si>
  <si>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</si>
  <si>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</si>
  <si>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</si>
  <si>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</si>
  <si>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</si>
  <si>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</si>
  <si>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</si>
  <si>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</si>
  <si>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</si>
  <si>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</si>
  <si>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</si>
  <si>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</si>
  <si>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</si>
  <si>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</si>
  <si>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</si>
  <si>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</si>
  <si>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</si>
  <si>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</si>
  <si>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</si>
  <si>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</si>
  <si>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</si>
  <si>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</si>
  <si>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</si>
  <si>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</si>
  <si>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</si>
  <si>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</si>
  <si>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</si>
  <si>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</si>
  <si>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</si>
  <si>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</si>
  <si>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</si>
  <si>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</si>
  <si>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</si>
  <si>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</si>
  <si>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</si>
  <si>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</si>
  <si>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</si>
  <si>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</si>
  <si>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</si>
  <si>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</si>
  <si>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</si>
  <si>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</si>
  <si>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</si>
  <si>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</si>
  <si>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</si>
  <si>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</si>
  <si>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</si>
  <si>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</si>
  <si>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</si>
  <si>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</si>
  <si>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</si>
  <si>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</si>
  <si>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</si>
  <si>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</si>
  <si>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</si>
  <si>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</si>
  <si>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</si>
  <si>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</si>
  <si>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</si>
  <si>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</si>
  <si>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</si>
  <si>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</si>
  <si>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</si>
  <si>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</si>
  <si>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</si>
  <si>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</si>
  <si>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</si>
  <si>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</si>
  <si>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</si>
  <si>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</si>
  <si>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</si>
  <si>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</si>
  <si>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</si>
  <si>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</si>
  <si>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</si>
  <si>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</si>
  <si>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</si>
  <si>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</si>
  <si>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</si>
  <si>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</si>
  <si>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</si>
  <si>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</si>
  <si>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</si>
  <si>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</si>
  <si>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</si>
  <si>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</si>
  <si>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</si>
  <si>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</si>
  <si>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</si>
  <si>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</si>
  <si>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</si>
  <si>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</si>
  <si>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</si>
  <si>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</si>
  <si>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</si>
  <si>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</si>
  <si>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</si>
  <si>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</si>
  <si>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</si>
  <si>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</si>
  <si>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</si>
  <si>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</si>
  <si>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</si>
  <si>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</si>
  <si>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</si>
  <si>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</si>
  <si>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</si>
  <si>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</si>
  <si>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</si>
  <si>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</si>
  <si>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</si>
  <si>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</si>
  <si>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</si>
  <si>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</si>
  <si>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</si>
  <si>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</si>
  <si>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</si>
  <si>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</si>
  <si>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</si>
  <si>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</si>
  <si>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</si>
  <si>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</si>
  <si>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</si>
  <si>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</si>
  <si>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</si>
  <si>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</si>
  <si>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</si>
  <si>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</si>
  <si>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</si>
  <si>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</si>
  <si>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</si>
  <si>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</si>
  <si>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</si>
  <si>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</si>
  <si>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</si>
  <si>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</si>
  <si>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</si>
  <si>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</si>
  <si>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</si>
  <si>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</si>
  <si>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</si>
  <si>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</si>
  <si>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</si>
  <si>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</si>
  <si>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</si>
  <si>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</si>
  <si>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</si>
  <si>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</si>
  <si>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</si>
  <si>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</si>
  <si>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</si>
  <si>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</si>
  <si>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</si>
  <si>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</si>
  <si>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</si>
  <si>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</si>
  <si>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</si>
  <si>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</si>
  <si>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</si>
  <si>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</si>
  <si>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</si>
  <si>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</si>
  <si>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</si>
  <si>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</si>
  <si>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</si>
  <si>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</si>
  <si>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</si>
  <si>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</si>
  <si>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</si>
  <si>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</si>
  <si>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</si>
  <si>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</si>
  <si>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</si>
  <si>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</si>
  <si>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</si>
  <si>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</si>
  <si>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</si>
  <si>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</si>
  <si>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</si>
  <si>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</si>
  <si>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</si>
  <si>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</si>
  <si>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</si>
  <si>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</si>
  <si>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</si>
  <si>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</si>
  <si>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</si>
  <si>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</si>
  <si>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</si>
  <si>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</si>
  <si>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</si>
  <si>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</si>
  <si>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</si>
  <si>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</si>
  <si>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</si>
  <si>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</si>
  <si>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</si>
  <si>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</si>
  <si>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</si>
  <si>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</si>
  <si>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</si>
  <si>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</si>
  <si>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</si>
  <si>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</si>
  <si>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</si>
  <si>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</si>
  <si>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</si>
  <si>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</si>
  <si>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</si>
  <si>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</si>
  <si>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</si>
  <si>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</si>
  <si>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</si>
  <si>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</si>
  <si>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</si>
  <si>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</si>
  <si>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</si>
  <si>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</si>
  <si>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</si>
  <si>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</si>
  <si>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</si>
  <si>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</si>
  <si>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</si>
  <si>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</si>
  <si>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</si>
  <si>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</si>
  <si>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</si>
  <si>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</si>
  <si>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</si>
  <si>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</si>
  <si>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</si>
  <si>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</si>
  <si>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</si>
  <si>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</si>
  <si>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</si>
  <si>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</si>
  <si>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</si>
  <si>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</si>
  <si>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</si>
  <si>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</si>
  <si>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</si>
  <si>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</si>
  <si>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</si>
  <si>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</si>
  <si>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</si>
  <si>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</si>
  <si>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</si>
  <si>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</si>
  <si>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</si>
  <si>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</si>
  <si>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</si>
  <si>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</si>
  <si>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</si>
  <si>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</si>
  <si>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</si>
  <si>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</si>
  <si>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</si>
  <si>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</si>
  <si>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</si>
  <si>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</si>
  <si>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</si>
  <si>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</si>
  <si>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</si>
  <si>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</si>
  <si>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</si>
  <si>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</si>
  <si>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</si>
  <si>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</si>
  <si>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</si>
  <si>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</si>
  <si>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</si>
  <si>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</si>
  <si>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</si>
  <si>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</si>
  <si>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</si>
  <si>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</si>
  <si>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</si>
  <si>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</si>
  <si>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</si>
  <si>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</si>
  <si>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</si>
  <si>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</si>
  <si>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</si>
  <si>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</si>
  <si>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</si>
  <si>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</si>
  <si>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</si>
  <si>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</si>
  <si>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</si>
  <si>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</si>
  <si>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</si>
  <si>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</si>
  <si>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</si>
  <si>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</si>
  <si>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</si>
  <si>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</si>
  <si>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</si>
  <si>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</si>
  <si>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</si>
  <si>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</si>
  <si>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</si>
  <si>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</si>
  <si>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</si>
  <si>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</si>
  <si>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</si>
  <si>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</si>
  <si>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</si>
  <si>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</si>
  <si>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</si>
  <si>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</si>
  <si>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</si>
  <si>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</si>
  <si>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</si>
  <si>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</si>
  <si>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</si>
  <si>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</si>
  <si>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</si>
  <si>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</si>
  <si>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</si>
  <si>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</si>
  <si>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</si>
  <si>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</si>
  <si>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</si>
  <si>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</si>
  <si>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</si>
  <si>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</si>
  <si>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</si>
  <si>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</si>
  <si>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</si>
  <si>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</si>
  <si>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</si>
  <si>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</si>
  <si>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</si>
  <si>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</si>
  <si>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</si>
  <si>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</si>
  <si>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</si>
  <si>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</si>
  <si>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</si>
  <si>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</si>
  <si>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</si>
  <si>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</si>
  <si>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</si>
  <si>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</si>
  <si>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</si>
  <si>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</si>
  <si>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</si>
  <si>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</si>
  <si>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</si>
  <si>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</si>
  <si>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</si>
  <si>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</si>
  <si>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</si>
  <si>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</si>
  <si>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</si>
  <si>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</si>
  <si>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</si>
  <si>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</si>
  <si>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</si>
  <si>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</si>
  <si>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</si>
  <si>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</si>
  <si>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</si>
  <si>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</si>
  <si>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</si>
  <si>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</si>
  <si>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</si>
  <si>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</si>
  <si>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</si>
  <si>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</si>
  <si>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</si>
  <si>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</si>
  <si>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</si>
  <si>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</si>
  <si>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</si>
  <si>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</si>
  <si>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</si>
  <si>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</si>
  <si>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</si>
  <si>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</si>
  <si>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</si>
  <si>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</si>
  <si>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</si>
  <si>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</si>
  <si>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</si>
  <si>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</si>
  <si>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</si>
  <si>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</si>
  <si>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</si>
  <si>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</si>
  <si>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</si>
  <si>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</si>
  <si>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</si>
  <si>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</si>
  <si>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</si>
  <si>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</si>
  <si>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</si>
  <si>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</si>
  <si>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</si>
  <si>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</si>
  <si>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</si>
  <si>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</si>
  <si>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</si>
  <si>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</si>
  <si>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</si>
  <si>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</si>
  <si>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</si>
  <si>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</si>
  <si>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</si>
  <si>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</si>
  <si>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</si>
  <si>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</si>
  <si>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</si>
  <si>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</si>
  <si>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</si>
  <si>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</si>
  <si>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</si>
  <si>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</si>
  <si>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</si>
  <si>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</si>
  <si>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</si>
  <si>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</si>
  <si>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</si>
  <si>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</si>
  <si>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</si>
  <si>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</si>
  <si>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</si>
  <si>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</si>
  <si>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</si>
  <si>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</si>
  <si>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</si>
  <si>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</si>
  <si>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</si>
  <si>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</si>
  <si>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</si>
  <si>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</si>
  <si>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</si>
  <si>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</si>
  <si>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</si>
  <si>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</si>
  <si>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</si>
  <si>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</si>
  <si>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</si>
  <si>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</si>
  <si>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</si>
  <si>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</si>
  <si>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</si>
  <si>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</si>
  <si>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</si>
  <si>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</si>
  <si>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</si>
  <si>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</si>
  <si>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</si>
  <si>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</si>
  <si>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</si>
  <si>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</si>
  <si>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</si>
  <si>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</si>
  <si>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</si>
  <si>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</si>
  <si>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</si>
  <si>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</si>
  <si>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</si>
  <si>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</si>
  <si>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</si>
  <si>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</si>
  <si>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</si>
  <si>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</si>
  <si>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</si>
  <si>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</si>
  <si>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</si>
  <si>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</si>
  <si>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</si>
  <si>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</si>
  <si>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</si>
  <si>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</si>
  <si>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</si>
  <si>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</si>
  <si>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</si>
  <si>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</si>
  <si>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</si>
  <si>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</si>
  <si>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</si>
  <si>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</si>
  <si>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</si>
  <si>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</si>
  <si>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</si>
  <si>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</si>
  <si>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</si>
  <si>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</si>
  <si>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</si>
  <si>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</si>
  <si>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</si>
  <si>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</si>
  <si>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</si>
  <si>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</si>
  <si>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</si>
  <si>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</si>
  <si>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</si>
  <si>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</si>
  <si>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</si>
  <si>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</si>
  <si>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</si>
  <si>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</si>
  <si>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</si>
  <si>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</si>
  <si>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</si>
  <si>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</si>
  <si>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</si>
  <si>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</si>
  <si>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</si>
  <si>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</si>
  <si>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</si>
  <si>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</si>
  <si>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</si>
  <si>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</si>
  <si>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</si>
  <si>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</si>
  <si>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</si>
  <si>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</si>
  <si>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</si>
  <si>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</si>
  <si>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</si>
  <si>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</si>
  <si>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</si>
  <si>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</si>
  <si>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</si>
  <si>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</si>
  <si>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</si>
  <si>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</si>
  <si>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</si>
  <si>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</si>
  <si>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</si>
  <si>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</si>
  <si>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</si>
  <si>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</si>
  <si>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</si>
  <si>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</si>
  <si>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</si>
  <si>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</si>
  <si>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</si>
  <si>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</si>
  <si>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</si>
  <si>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</si>
  <si>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</si>
  <si>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</si>
  <si>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</si>
  <si>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</si>
  <si>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</si>
  <si>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</si>
  <si>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</si>
  <si>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</si>
  <si>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</si>
  <si>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</si>
  <si>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</si>
  <si>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</si>
  <si>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</si>
  <si>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</si>
  <si>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</si>
  <si>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</si>
  <si>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</si>
  <si>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</si>
  <si>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</si>
  <si>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</si>
  <si>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</si>
  <si>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</si>
  <si>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</si>
  <si>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</si>
  <si>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</si>
  <si>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</si>
  <si>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</si>
  <si>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</si>
  <si>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</si>
  <si>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</si>
  <si>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</si>
  <si>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</si>
  <si>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</si>
  <si>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</si>
  <si>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</si>
  <si>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</si>
  <si>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</si>
  <si>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</si>
  <si>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</si>
  <si>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</si>
  <si>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</si>
  <si>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</si>
  <si>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</si>
  <si>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</si>
  <si>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</si>
  <si>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</si>
  <si>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</si>
  <si>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</si>
  <si>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</si>
  <si>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</si>
  <si>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</si>
  <si>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</si>
  <si>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</si>
  <si>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</si>
  <si>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</si>
  <si>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</si>
  <si>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</si>
  <si>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</si>
  <si>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</si>
  <si>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</si>
  <si>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</si>
  <si>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</si>
  <si>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</si>
  <si>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</si>
  <si>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</si>
  <si>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</si>
  <si>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</si>
  <si>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</si>
  <si>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</si>
  <si>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</si>
  <si>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</si>
  <si>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</si>
  <si>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</si>
  <si>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</si>
  <si>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</si>
  <si>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</si>
  <si>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</si>
  <si>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</si>
  <si>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</si>
  <si>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</si>
  <si>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</si>
  <si>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</si>
  <si>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</si>
  <si>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</si>
  <si>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</si>
  <si>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</si>
  <si>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</si>
  <si>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</si>
  <si>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</si>
  <si>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</si>
  <si>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</si>
  <si>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</si>
  <si>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</si>
  <si>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</si>
  <si>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</si>
  <si>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</si>
  <si>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</si>
  <si>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</si>
  <si>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</si>
  <si>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</si>
  <si>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</si>
  <si>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</si>
  <si>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</si>
  <si>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</si>
  <si>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</si>
  <si>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</si>
  <si>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</si>
  <si>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</si>
  <si>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</si>
  <si>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</si>
  <si>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</si>
  <si>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</si>
  <si>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</si>
  <si>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</si>
  <si>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</si>
  <si>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</si>
  <si>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</si>
  <si>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</si>
  <si>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</si>
  <si>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</si>
  <si>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</si>
  <si>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</si>
  <si>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</si>
  <si>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</si>
  <si>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</si>
  <si>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</si>
  <si>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</si>
  <si>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</si>
  <si>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</si>
  <si>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</si>
  <si>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</si>
  <si>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</si>
  <si>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</si>
  <si>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</si>
  <si>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</si>
  <si>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</si>
  <si>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</si>
  <si>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</si>
  <si>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</si>
  <si>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</si>
  <si>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</si>
  <si>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</si>
  <si>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</si>
  <si>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</si>
  <si>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</si>
  <si>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</si>
  <si>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</si>
  <si>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</si>
  <si>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</si>
  <si>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</si>
  <si>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</si>
  <si>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</si>
  <si>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</si>
  <si>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</si>
  <si>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</si>
  <si>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</si>
  <si>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</si>
  <si>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</si>
  <si>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</si>
  <si>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</si>
  <si>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</si>
  <si>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</si>
  <si>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</si>
  <si>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</si>
  <si>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</si>
  <si>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</si>
  <si>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</si>
  <si>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</si>
  <si>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</si>
  <si>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</si>
  <si>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</si>
  <si>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</si>
  <si>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</si>
  <si>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</si>
  <si>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</si>
  <si>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</si>
  <si>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</si>
  <si>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</si>
  <si>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</si>
  <si>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</si>
  <si>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</si>
  <si>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</si>
  <si>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</si>
  <si>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</si>
  <si>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</si>
  <si>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</si>
  <si>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</si>
  <si>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</si>
  <si>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</si>
  <si>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</si>
  <si>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</si>
  <si>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</si>
  <si>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</si>
  <si>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</si>
  <si>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</si>
  <si>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</si>
  <si>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</si>
  <si>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</si>
  <si>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</si>
  <si>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</si>
  <si>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</si>
  <si>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</si>
  <si>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</si>
  <si>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</si>
  <si>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</si>
  <si>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</si>
  <si>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</si>
  <si>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</si>
  <si>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</si>
  <si>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</si>
  <si>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</si>
  <si>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</si>
  <si>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</si>
  <si>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</si>
  <si>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</si>
  <si>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</si>
  <si>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</si>
  <si>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</si>
  <si>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</si>
  <si>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</si>
  <si>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</si>
  <si>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</si>
  <si>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</si>
  <si>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</si>
  <si>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</si>
  <si>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</si>
  <si>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</si>
  <si>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</si>
  <si>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</si>
  <si>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</si>
  <si>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</si>
  <si>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</si>
  <si>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</si>
  <si>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</si>
  <si>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</si>
  <si>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</si>
  <si>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</si>
  <si>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</si>
  <si>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</si>
  <si>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</si>
  <si>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</si>
  <si>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</si>
  <si>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</si>
  <si>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</si>
  <si>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</si>
  <si>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</si>
  <si>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</si>
  <si>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</si>
  <si>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</si>
  <si>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</si>
  <si>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</si>
  <si>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</si>
  <si>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</si>
  <si>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</si>
  <si>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</si>
  <si>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</si>
  <si>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</si>
  <si>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</si>
  <si>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</si>
  <si>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</si>
  <si>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</si>
  <si>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</si>
  <si>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</si>
  <si>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</si>
  <si>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</si>
  <si>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</si>
  <si>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</si>
  <si>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</si>
  <si>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</si>
  <si>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</si>
  <si>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</si>
  <si>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</si>
  <si>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</si>
  <si>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</si>
  <si>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</si>
  <si>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</si>
  <si>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</si>
  <si>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</si>
  <si>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</si>
  <si>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</si>
  <si>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</si>
  <si>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</si>
  <si>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</si>
  <si>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</si>
  <si>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</si>
  <si>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</si>
  <si>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</si>
  <si>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</si>
  <si>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</si>
  <si>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</si>
  <si>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</si>
  <si>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</si>
  <si>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</si>
  <si>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</si>
  <si>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</si>
  <si>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</si>
  <si>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</si>
  <si>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</si>
  <si>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</si>
  <si>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</si>
  <si>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</si>
  <si>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</si>
  <si>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</si>
  <si>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</si>
  <si>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</si>
  <si>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</si>
  <si>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</si>
  <si>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</si>
  <si>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</si>
  <si>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</si>
  <si>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</si>
  <si>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</si>
  <si>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</si>
  <si>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</si>
  <si>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</si>
  <si>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</si>
  <si>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</si>
  <si>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</si>
  <si>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</si>
  <si>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</si>
  <si>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</si>
  <si>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</si>
  <si>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</si>
  <si>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</si>
  <si>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</si>
  <si>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</si>
  <si>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</si>
  <si>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</si>
  <si>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</si>
  <si>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</si>
  <si>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</si>
  <si>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</si>
  <si>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</si>
  <si>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</si>
  <si>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</si>
  <si>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</si>
  <si>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</si>
  <si>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</si>
  <si>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</si>
  <si>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</si>
  <si>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</si>
  <si>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</si>
  <si>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</si>
  <si>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</si>
  <si>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</si>
  <si>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</si>
  <si>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</si>
  <si>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</si>
  <si>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</si>
  <si>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</si>
  <si>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</si>
  <si>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</si>
  <si>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</si>
  <si>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</si>
  <si>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</si>
  <si>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</si>
  <si>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</si>
  <si>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</si>
  <si>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</si>
  <si>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</si>
  <si>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</si>
  <si>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</si>
  <si>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</si>
  <si>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</si>
  <si>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</si>
  <si>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</si>
  <si>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</si>
  <si>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</si>
  <si>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</si>
  <si>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</si>
  <si>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</si>
  <si>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</si>
  <si>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</si>
  <si>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</si>
  <si>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</si>
  <si>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</si>
  <si>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</si>
  <si>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</si>
  <si>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</si>
  <si>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</si>
  <si>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</si>
  <si>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</si>
  <si>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</si>
  <si>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</si>
  <si>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</si>
  <si>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</si>
  <si>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</si>
  <si>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</si>
  <si>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</si>
  <si>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</si>
  <si>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</si>
  <si>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</si>
  <si>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</si>
  <si>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</si>
  <si>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</si>
  <si>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</si>
  <si>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</si>
  <si>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</si>
  <si>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</si>
  <si>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</si>
  <si>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</si>
  <si>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</si>
  <si>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</si>
  <si>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</si>
  <si>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</si>
  <si>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</si>
  <si>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</si>
  <si>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</si>
  <si>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</si>
  <si>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</si>
  <si>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</si>
  <si>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</si>
  <si>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</si>
  <si>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</si>
  <si>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</si>
  <si>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</si>
  <si>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</si>
  <si>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</si>
  <si>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</si>
  <si>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</si>
  <si>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</si>
  <si>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</si>
  <si>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</si>
  <si>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</si>
  <si>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</si>
  <si>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</si>
  <si>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</si>
  <si>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</si>
  <si>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</si>
  <si>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</si>
  <si>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</si>
  <si>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</si>
  <si>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</si>
  <si>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</si>
  <si>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</si>
  <si>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</si>
  <si>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</si>
  <si>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</si>
  <si>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</si>
  <si>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</si>
  <si>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</si>
  <si>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</si>
  <si>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</si>
  <si>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</si>
  <si>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</si>
  <si>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</si>
  <si>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</si>
  <si>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</si>
  <si>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</si>
  <si>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</si>
  <si>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</si>
  <si>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</si>
  <si>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</si>
  <si>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</si>
  <si>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</si>
  <si>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</si>
  <si>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</si>
  <si>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</si>
  <si>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</si>
  <si>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</si>
  <si>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</si>
  <si>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</si>
  <si>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</si>
  <si>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</si>
  <si>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</si>
  <si>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</si>
  <si>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</si>
  <si>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</si>
  <si>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</si>
  <si>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</si>
  <si>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</si>
  <si>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</si>
  <si>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</si>
  <si>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</si>
  <si>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</si>
  <si>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</si>
  <si>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</si>
  <si>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</si>
  <si>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</si>
  <si>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</si>
  <si>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</si>
  <si>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</si>
  <si>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</si>
  <si>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</si>
  <si>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</si>
  <si>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</si>
  <si>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</si>
  <si>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</si>
  <si>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</si>
  <si>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</si>
  <si>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</si>
  <si>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</si>
  <si>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</si>
  <si>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</si>
  <si>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</si>
  <si>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</si>
  <si>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</si>
  <si>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</si>
  <si>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</si>
  <si>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</si>
  <si>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</si>
  <si>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</si>
  <si>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</si>
  <si>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</si>
  <si>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</si>
  <si>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</si>
  <si>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</si>
  <si>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</si>
  <si>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</si>
  <si>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</si>
  <si>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</si>
  <si>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</si>
  <si>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</si>
  <si>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</si>
  <si>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</si>
  <si>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</si>
  <si>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</si>
  <si>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</si>
  <si>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</si>
  <si>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</si>
  <si>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</si>
  <si>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</si>
  <si>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</si>
  <si>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</si>
  <si>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</si>
  <si>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</si>
  <si>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</si>
  <si>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</si>
  <si>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</si>
  <si>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</si>
  <si>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</si>
  <si>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</si>
  <si>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</si>
  <si>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</si>
  <si>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</si>
  <si>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</si>
  <si>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</si>
  <si>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</si>
  <si>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</si>
  <si>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</si>
  <si>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</si>
  <si>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</si>
  <si>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</si>
  <si>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</si>
  <si>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</si>
  <si>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</si>
  <si>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</si>
  <si>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</si>
  <si>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</si>
  <si>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</si>
  <si>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</si>
  <si>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</si>
  <si>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</si>
  <si>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</si>
  <si>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</si>
  <si>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</si>
  <si>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</si>
  <si>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</si>
  <si>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</si>
  <si>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</si>
  <si>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</si>
  <si>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</si>
  <si>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</si>
  <si>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</si>
  <si>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</si>
  <si>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</si>
  <si>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</si>
  <si>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</si>
  <si>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</si>
  <si>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</si>
  <si>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</si>
  <si>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</si>
  <si>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</si>
  <si>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</si>
  <si>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</si>
  <si>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</si>
  <si>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</si>
  <si>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</si>
  <si>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</si>
  <si>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</si>
  <si>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</si>
  <si>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</si>
  <si>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</si>
  <si>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</si>
  <si>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</si>
  <si>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</si>
  <si>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</si>
  <si>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</si>
  <si>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</si>
  <si>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</si>
  <si>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</si>
  <si>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</si>
  <si>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</si>
  <si>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</si>
  <si>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</si>
  <si>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</si>
  <si>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</si>
  <si>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</si>
  <si>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</si>
  <si>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</si>
  <si>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</si>
  <si>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</si>
  <si>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</si>
  <si>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</si>
  <si>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</si>
  <si>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</si>
  <si>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</si>
  <si>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</si>
  <si>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</si>
  <si>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</si>
  <si>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</si>
  <si>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</si>
  <si>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</si>
  <si>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</si>
  <si>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</si>
  <si>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</si>
  <si>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</si>
  <si>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</si>
  <si>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</si>
  <si>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</si>
  <si>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</si>
  <si>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</si>
  <si>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</si>
  <si>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</si>
  <si>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</si>
  <si>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</si>
  <si>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</si>
  <si>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</si>
  <si>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</si>
  <si>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</si>
  <si>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</si>
  <si>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</si>
  <si>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</si>
  <si>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</si>
  <si>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</si>
  <si>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</si>
  <si>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</si>
  <si>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</si>
  <si>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</si>
  <si>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</si>
  <si>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</si>
  <si>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</si>
  <si>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</si>
  <si>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</si>
  <si>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</si>
  <si>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</si>
  <si>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</si>
  <si>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</si>
  <si>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</si>
  <si>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</si>
  <si>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</si>
  <si>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</si>
  <si>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</si>
  <si>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</si>
  <si>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</si>
  <si>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</si>
  <si>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</si>
  <si>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</si>
  <si>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</si>
  <si>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</si>
  <si>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</si>
  <si>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</si>
  <si>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</si>
  <si>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</si>
  <si>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</si>
  <si>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</si>
  <si>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</si>
  <si>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</si>
  <si>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</si>
  <si>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</si>
  <si>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</si>
  <si>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</si>
  <si>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</si>
  <si>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</si>
  <si>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</si>
  <si>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</si>
  <si>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</si>
  <si>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</si>
  <si>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</si>
  <si>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</si>
  <si>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</si>
  <si>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</si>
  <si>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</si>
  <si>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</si>
  <si>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</si>
  <si>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</si>
  <si>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</si>
  <si>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</si>
  <si>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</si>
  <si>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</si>
  <si>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</si>
  <si>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</si>
  <si>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</si>
  <si>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</si>
  <si>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</si>
  <si>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</si>
  <si>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</si>
  <si>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</si>
  <si>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</si>
  <si>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</si>
  <si>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</si>
  <si>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</si>
  <si>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</si>
  <si>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</si>
  <si>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</si>
  <si>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</si>
  <si>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</si>
  <si>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</si>
  <si>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</si>
  <si>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</si>
  <si>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</si>
  <si>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</si>
  <si>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</si>
  <si>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</si>
  <si>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</si>
  <si>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</si>
  <si>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</si>
  <si>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</si>
  <si>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</si>
  <si>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</si>
  <si>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</si>
  <si>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</si>
  <si>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</si>
  <si>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</si>
  <si>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</si>
  <si>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</si>
  <si>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</si>
  <si>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</si>
  <si>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</si>
  <si>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</si>
  <si>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</si>
  <si>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</si>
  <si>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</si>
  <si>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</si>
  <si>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</si>
  <si>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</si>
  <si>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</si>
  <si>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</si>
  <si>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</si>
  <si>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</si>
  <si>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</si>
  <si>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</si>
  <si>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</si>
  <si>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</si>
  <si>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</si>
  <si>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</si>
  <si>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</si>
  <si>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</si>
  <si>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</si>
  <si>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</si>
  <si>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</si>
  <si>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</si>
  <si>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</si>
  <si>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</si>
  <si>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</si>
  <si>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</si>
  <si>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</si>
  <si>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</si>
  <si>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</si>
  <si>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</si>
  <si>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</si>
  <si>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</si>
  <si>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</si>
  <si>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</si>
  <si>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</si>
  <si>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</si>
  <si>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</si>
  <si>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</si>
  <si>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</si>
  <si>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</si>
  <si>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</si>
  <si>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</si>
  <si>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</si>
  <si>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</si>
  <si>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</si>
  <si>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</si>
  <si>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</si>
  <si>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</si>
  <si>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</si>
  <si>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</si>
  <si>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</si>
  <si>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</si>
  <si>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</si>
  <si>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</si>
  <si>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</si>
  <si>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</si>
  <si>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</si>
  <si>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</si>
  <si>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</si>
  <si>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</si>
  <si>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</si>
  <si>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</si>
  <si>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</si>
  <si>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</si>
  <si>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</si>
  <si>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</si>
  <si>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</si>
  <si>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</si>
  <si>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</si>
  <si>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</si>
  <si>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</si>
  <si>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</si>
  <si>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</si>
  <si>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</si>
  <si>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</si>
  <si>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</si>
  <si>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</si>
  <si>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</si>
  <si>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</si>
  <si>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</si>
  <si>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</si>
  <si>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</si>
  <si>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</si>
  <si>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</si>
  <si>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</si>
  <si>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</si>
  <si>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</si>
  <si>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</si>
  <si>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</si>
  <si>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</si>
  <si>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</si>
  <si>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</si>
  <si>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</si>
  <si>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</si>
  <si>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</si>
  <si>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</si>
  <si>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</si>
  <si>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</si>
  <si>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</si>
  <si>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</si>
  <si>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</si>
  <si>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</si>
  <si>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</si>
  <si>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</si>
  <si>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</si>
  <si>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</si>
  <si>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</si>
  <si>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</si>
  <si>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</si>
  <si>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</si>
  <si>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</si>
  <si>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</si>
  <si>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</si>
  <si>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</si>
  <si>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</si>
  <si>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</si>
  <si>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</si>
  <si>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</si>
  <si>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</si>
  <si>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</si>
  <si>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</si>
  <si>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</si>
  <si>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</si>
  <si>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</si>
  <si>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</si>
  <si>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</si>
  <si>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</si>
  <si>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</si>
  <si>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</si>
  <si>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</si>
  <si>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</si>
  <si>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</si>
  <si>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</si>
  <si>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</si>
  <si>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</si>
  <si>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</si>
  <si>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</si>
  <si>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</si>
  <si>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</si>
  <si>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</si>
  <si>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</si>
  <si>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</si>
  <si>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</si>
  <si>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</si>
  <si>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</si>
  <si>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</si>
  <si>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</si>
  <si>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</si>
  <si>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</si>
  <si>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</si>
  <si>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</si>
  <si>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</si>
  <si>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</si>
  <si>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</si>
  <si>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</si>
  <si>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</si>
  <si>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</si>
  <si>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</si>
  <si>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</si>
  <si>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</si>
  <si>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</si>
  <si>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</si>
  <si>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</si>
  <si>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</si>
  <si>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</si>
  <si>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</si>
  <si>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</si>
  <si>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</si>
  <si>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</si>
  <si>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</si>
  <si>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</si>
  <si>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</si>
  <si>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</si>
  <si>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</si>
  <si>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</si>
  <si>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</si>
  <si>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</si>
  <si>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</si>
  <si>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</si>
  <si>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</si>
  <si>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</si>
  <si>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</si>
  <si>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</si>
  <si>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</si>
  <si>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</si>
  <si>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</si>
  <si>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</si>
  <si>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</si>
  <si>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</si>
  <si>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</si>
  <si>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</si>
  <si>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</si>
  <si>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</si>
  <si>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</si>
  <si>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</si>
  <si>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</si>
  <si>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</si>
  <si>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</si>
  <si>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</si>
  <si>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</si>
  <si>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</si>
  <si>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</si>
  <si>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</si>
  <si>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</si>
  <si>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</si>
  <si>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</si>
  <si>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</si>
  <si>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</si>
  <si>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</si>
  <si>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</si>
  <si>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</si>
  <si>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</si>
  <si>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</si>
  <si>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</si>
  <si>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</si>
  <si>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</si>
  <si>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</si>
  <si>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</si>
  <si>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</si>
  <si>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</si>
  <si>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</si>
  <si>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</si>
  <si>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</si>
  <si>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</si>
  <si>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</si>
  <si>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</si>
  <si>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</si>
  <si>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</si>
  <si>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</si>
  <si>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</si>
  <si>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</si>
  <si>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</si>
  <si>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</si>
  <si>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</si>
  <si>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</si>
  <si>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</si>
  <si>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</si>
  <si>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</si>
  <si>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</si>
  <si>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</si>
  <si>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</si>
  <si>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</si>
  <si>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</si>
  <si>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</si>
  <si>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</si>
  <si>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</si>
  <si>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</si>
  <si>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</si>
  <si>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</si>
  <si>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</si>
  <si>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</si>
  <si>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</si>
  <si>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</si>
  <si>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</si>
  <si>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</si>
  <si>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</si>
  <si>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</si>
  <si>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</si>
  <si>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</si>
  <si>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</si>
  <si>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</si>
  <si>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</si>
  <si>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</si>
  <si>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</si>
  <si>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</si>
  <si>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</si>
  <si>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</si>
  <si>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</si>
  <si>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</si>
  <si>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</si>
  <si>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</si>
  <si>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</si>
  <si>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</si>
  <si>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</si>
  <si>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</si>
  <si>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</si>
  <si>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</si>
  <si>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</si>
  <si>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</si>
  <si>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</si>
  <si>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</si>
  <si>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</si>
  <si>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</si>
  <si>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</si>
  <si>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</si>
  <si>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</si>
  <si>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</si>
  <si>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</si>
  <si>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</si>
  <si>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</si>
  <si>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</si>
  <si>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</si>
  <si>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</si>
  <si>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</si>
  <si>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</si>
  <si>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</si>
  <si>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</si>
  <si>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</si>
  <si>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</si>
  <si>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</si>
  <si>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</si>
  <si>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</si>
  <si>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</si>
  <si>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</si>
  <si>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</si>
  <si>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</si>
  <si>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</si>
  <si>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</si>
  <si>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</si>
  <si>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</si>
  <si>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</si>
  <si>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</si>
  <si>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</si>
  <si>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</si>
  <si>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</si>
  <si>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</si>
  <si>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</si>
  <si>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</si>
  <si>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</si>
  <si>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</si>
  <si>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</si>
  <si>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</si>
  <si>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</si>
  <si>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</si>
  <si>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</si>
  <si>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</si>
  <si>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</si>
  <si>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</si>
  <si>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</si>
  <si>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</si>
  <si>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</si>
  <si>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</si>
  <si>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</si>
  <si>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</si>
  <si>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</si>
  <si>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</si>
  <si>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</si>
  <si>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</si>
  <si>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</si>
  <si>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</si>
  <si>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</si>
  <si>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</si>
  <si>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</si>
  <si>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</si>
  <si>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</si>
  <si>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</si>
  <si>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</si>
  <si>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</si>
  <si>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</si>
  <si>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</si>
  <si>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</si>
  <si>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</si>
  <si>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</si>
  <si>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</si>
  <si>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</si>
  <si>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</si>
  <si>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</si>
  <si>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</si>
  <si>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</si>
  <si>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</si>
  <si>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</si>
  <si>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</si>
  <si>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</si>
  <si>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</si>
  <si>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</si>
  <si>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</si>
  <si>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</si>
  <si>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</si>
  <si>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</si>
  <si>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</si>
  <si>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</si>
  <si>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</si>
  <si>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</si>
  <si>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</si>
  <si>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</si>
  <si>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</si>
  <si>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</si>
  <si>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</si>
  <si>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</si>
  <si>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</si>
  <si>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</si>
  <si>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</si>
  <si>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</si>
  <si>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</si>
  <si>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</si>
  <si>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</si>
  <si>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</si>
  <si>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</si>
  <si>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</si>
  <si>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</si>
  <si>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</si>
  <si>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</si>
  <si>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</si>
  <si>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</si>
  <si>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</si>
  <si>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</si>
  <si>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</si>
  <si>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</si>
  <si>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</si>
  <si>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</si>
  <si>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</si>
  <si>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</si>
  <si>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</si>
  <si>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</si>
  <si>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</si>
  <si>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</si>
  <si>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</si>
  <si>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</si>
  <si>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</si>
  <si>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</si>
  <si>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</si>
  <si>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</si>
  <si>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</si>
  <si>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</si>
  <si>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</si>
  <si>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</si>
  <si>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</si>
  <si>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</si>
  <si>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</si>
  <si>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</si>
  <si>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</si>
  <si>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</si>
  <si>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</si>
  <si>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</si>
  <si>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</si>
  <si>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</si>
  <si>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</si>
  <si>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</si>
  <si>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</si>
  <si>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</si>
  <si>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</si>
  <si>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</si>
  <si>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</si>
  <si>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</si>
  <si>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</si>
  <si>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</si>
  <si>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</si>
  <si>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</si>
  <si>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</si>
  <si>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</si>
  <si>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</si>
  <si>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</si>
  <si>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</si>
  <si>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</si>
  <si>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</si>
  <si>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</si>
  <si>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</si>
  <si>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</si>
  <si>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</si>
  <si>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</si>
  <si>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</si>
  <si>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</si>
  <si>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</si>
  <si>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</si>
  <si>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</si>
  <si>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</si>
  <si>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</si>
  <si>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</si>
  <si>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</si>
  <si>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</si>
  <si>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</si>
  <si>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</si>
  <si>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</si>
  <si>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</si>
  <si>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</si>
  <si>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</si>
  <si>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</si>
  <si>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</si>
  <si>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</si>
  <si>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</si>
  <si>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</si>
  <si>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</si>
  <si>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</si>
  <si>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</si>
  <si>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</si>
  <si>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</si>
  <si>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</si>
  <si>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</si>
  <si>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</si>
  <si>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</si>
  <si>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</si>
  <si>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</si>
  <si>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</si>
  <si>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</si>
  <si>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</si>
  <si>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</si>
  <si>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</si>
  <si>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</si>
  <si>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</si>
  <si>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</si>
  <si>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</si>
  <si>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</si>
  <si>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</si>
  <si>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</si>
  <si>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</si>
  <si>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</si>
  <si>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</si>
  <si>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</si>
  <si>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</si>
  <si>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</si>
  <si>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</si>
  <si>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</si>
  <si>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</si>
  <si>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</si>
  <si>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</si>
  <si>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</si>
  <si>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</si>
  <si>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</si>
  <si>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</si>
  <si>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</si>
  <si>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</si>
  <si>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</si>
  <si>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</si>
  <si>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</si>
  <si>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</si>
  <si>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</si>
  <si>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</si>
  <si>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</si>
  <si>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</si>
  <si>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</si>
  <si>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</si>
  <si>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</si>
  <si>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</si>
  <si>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</si>
  <si>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</si>
  <si>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</si>
  <si>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</si>
  <si>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</si>
  <si>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</si>
  <si>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</si>
  <si>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</si>
  <si>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</si>
  <si>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</si>
  <si>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</si>
  <si>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</si>
  <si>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</si>
  <si>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</si>
  <si>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</si>
  <si>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</si>
  <si>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</si>
  <si>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</si>
  <si>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</si>
  <si>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</si>
  <si>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</si>
  <si>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</si>
  <si>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</si>
  <si>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</si>
  <si>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</si>
  <si>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</si>
  <si>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</si>
  <si>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</si>
  <si>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</si>
  <si>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</si>
  <si>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</si>
  <si>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</si>
  <si>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</si>
  <si>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</si>
  <si>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</si>
  <si>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</si>
  <si>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</si>
  <si>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</si>
  <si>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</si>
  <si>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</si>
  <si>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</si>
  <si>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</si>
  <si>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</si>
  <si>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</si>
  <si>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</si>
  <si>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</si>
  <si>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</si>
  <si>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</si>
  <si>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</si>
  <si>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</si>
  <si>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</si>
  <si>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</si>
  <si>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</si>
  <si>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</si>
  <si>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</si>
  <si>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</si>
  <si>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</si>
  <si>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</si>
  <si>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</si>
  <si>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</si>
  <si>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</si>
  <si>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</si>
  <si>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</si>
  <si>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</si>
  <si>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</si>
  <si>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</si>
  <si>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</si>
  <si>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</si>
  <si>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</si>
  <si>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</si>
  <si>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</si>
  <si>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</si>
  <si>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</si>
  <si>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</si>
  <si>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</si>
  <si>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</si>
  <si>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</si>
  <si>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</si>
  <si>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</si>
  <si>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</si>
  <si>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</si>
  <si>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</si>
  <si>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</si>
  <si>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</si>
  <si>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</si>
  <si>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</si>
  <si>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</si>
  <si>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</si>
  <si>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</si>
  <si>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</si>
  <si>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</si>
  <si>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</si>
  <si>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</si>
  <si>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</si>
  <si>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</si>
  <si>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</si>
  <si>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</si>
  <si>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</si>
  <si>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</si>
  <si>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</si>
  <si>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</si>
  <si>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</si>
  <si>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</si>
  <si>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</si>
  <si>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</si>
  <si>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</si>
  <si>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</si>
  <si>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</si>
  <si>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</si>
  <si>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</si>
  <si>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</si>
  <si>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</si>
  <si>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</si>
  <si>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</si>
  <si>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</si>
  <si>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</si>
  <si>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</si>
  <si>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</si>
  <si>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</si>
  <si>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</si>
  <si>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</si>
  <si>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</si>
  <si>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</si>
  <si>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</si>
  <si>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</si>
  <si>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</si>
  <si>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</si>
  <si>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</si>
  <si>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</si>
  <si>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</si>
  <si>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</si>
  <si>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</si>
  <si>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</si>
  <si>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</si>
  <si>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</si>
  <si>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</si>
  <si>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</si>
  <si>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</si>
  <si>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</si>
  <si>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</si>
  <si>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</si>
  <si>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</si>
  <si>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</si>
  <si>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</si>
  <si>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</si>
  <si>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</si>
  <si>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</si>
  <si>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</si>
  <si>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</si>
  <si>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</si>
  <si>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</si>
  <si>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</si>
  <si>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</si>
  <si>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</si>
  <si>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</si>
  <si>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</si>
  <si>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</si>
  <si>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</si>
  <si>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</si>
  <si>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</si>
  <si>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</si>
  <si>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</si>
  <si>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</si>
  <si>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</si>
  <si>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</si>
  <si>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</si>
  <si>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</si>
  <si>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</si>
  <si>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</si>
  <si>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</si>
  <si>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</si>
  <si>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</si>
  <si>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</si>
  <si>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</si>
  <si>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</si>
  <si>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</si>
  <si>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</si>
  <si>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</si>
  <si>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</si>
  <si>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</si>
  <si>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</si>
  <si>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</si>
  <si>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</si>
  <si>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</si>
  <si>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</si>
  <si>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</si>
  <si>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</si>
  <si>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</si>
  <si>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</si>
  <si>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</si>
  <si>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</si>
  <si>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</si>
  <si>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</si>
  <si>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</si>
  <si>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</si>
  <si>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</si>
  <si>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</si>
  <si>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</si>
  <si>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</si>
  <si>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</si>
  <si>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</si>
  <si>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</si>
  <si>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</si>
  <si>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</si>
  <si>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</si>
  <si>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</si>
  <si>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</si>
  <si>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</si>
  <si>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</si>
  <si>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</si>
  <si>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</si>
  <si>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</si>
  <si>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</si>
  <si>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</si>
  <si>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</si>
  <si>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</si>
  <si>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</si>
  <si>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</si>
  <si>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</si>
  <si>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</si>
  <si>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</si>
  <si>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</si>
  <si>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</si>
  <si>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</si>
  <si>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</si>
  <si>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</si>
  <si>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</si>
  <si>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</si>
  <si>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</si>
  <si>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</si>
  <si>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</si>
  <si>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</si>
  <si>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</si>
  <si>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</si>
  <si>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</si>
  <si>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</si>
  <si>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</si>
  <si>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</si>
  <si>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</si>
  <si>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</si>
  <si>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</si>
  <si>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</si>
  <si>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</si>
  <si>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</si>
  <si>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</si>
  <si>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</si>
  <si>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</si>
  <si>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</si>
  <si>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</si>
  <si>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</si>
  <si>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</si>
  <si>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</si>
  <si>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</si>
  <si>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</si>
  <si>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</si>
  <si>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</si>
  <si>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</si>
  <si>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</si>
  <si>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</si>
  <si>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</si>
  <si>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</si>
  <si>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</si>
  <si>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</si>
  <si>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</si>
  <si>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</si>
  <si>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</si>
  <si>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</si>
  <si>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</si>
  <si>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</si>
  <si>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</si>
  <si>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</si>
  <si>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</si>
  <si>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</si>
  <si>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</si>
  <si>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</si>
  <si>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</si>
  <si>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</si>
  <si>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</si>
  <si>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</si>
  <si>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</si>
  <si>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</si>
  <si>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</si>
  <si>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</si>
  <si>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</si>
  <si>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</si>
  <si>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</si>
  <si>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</si>
  <si>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</si>
  <si>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</si>
  <si>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</si>
  <si>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</si>
  <si>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</si>
  <si>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</si>
  <si>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</si>
  <si>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</si>
  <si>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</si>
  <si>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</si>
  <si>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</si>
  <si>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</si>
  <si>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</si>
  <si>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</si>
  <si>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</si>
  <si>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</si>
  <si>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</si>
  <si>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</si>
  <si>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</si>
  <si>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</si>
  <si>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</si>
  <si>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</si>
  <si>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</si>
  <si>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</si>
  <si>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</si>
  <si>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</si>
  <si>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</si>
  <si>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</si>
  <si>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</si>
  <si>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</si>
  <si>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</si>
  <si>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</si>
  <si>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</si>
  <si>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</si>
  <si>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</si>
  <si>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</si>
  <si>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</si>
  <si>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</si>
  <si>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</si>
  <si>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</si>
  <si>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</si>
  <si>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</si>
  <si>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</si>
  <si>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</si>
  <si>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</si>
  <si>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</si>
  <si>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</si>
  <si>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</si>
  <si>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</si>
  <si>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</si>
  <si>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</si>
  <si>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</si>
  <si>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</si>
  <si>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</si>
  <si>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</si>
  <si>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</si>
  <si>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</si>
  <si>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</si>
  <si>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</si>
  <si>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</si>
  <si>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</si>
  <si>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</si>
  <si>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</si>
  <si>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</si>
  <si>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</si>
  <si>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</si>
  <si>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</si>
  <si>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</si>
  <si>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</si>
  <si>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</si>
  <si>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</si>
  <si>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</si>
  <si>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</si>
  <si>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</si>
  <si>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</si>
  <si>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</si>
  <si>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</si>
  <si>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</si>
  <si>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</si>
  <si>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</si>
  <si>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</si>
  <si>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</si>
  <si>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</si>
  <si>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</si>
  <si>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</si>
  <si>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</si>
  <si>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</si>
  <si>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</si>
  <si>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</si>
  <si>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</si>
  <si>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</si>
  <si>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</si>
  <si>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</si>
  <si>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</si>
  <si>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</si>
  <si>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</si>
  <si>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</si>
  <si>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</si>
  <si>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</si>
  <si>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</si>
  <si>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</si>
  <si>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</si>
  <si>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</si>
  <si>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</si>
  <si>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</si>
  <si>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</si>
  <si>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</si>
  <si>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</si>
  <si>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</si>
  <si>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</si>
  <si>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</si>
  <si>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</si>
  <si>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</si>
  <si>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</si>
  <si>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</si>
  <si>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</si>
  <si>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</si>
  <si>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</si>
  <si>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</si>
  <si>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</si>
  <si>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</si>
  <si>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</si>
  <si>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</si>
  <si>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</si>
  <si>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</si>
  <si>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</si>
  <si>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</si>
  <si>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</si>
  <si>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</si>
  <si>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</si>
  <si>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</si>
  <si>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</si>
  <si>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</si>
  <si>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</si>
  <si>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</si>
  <si>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</si>
  <si>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</si>
  <si>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</si>
  <si>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</si>
  <si>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</si>
  <si>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</si>
  <si>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</si>
  <si>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</si>
  <si>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</si>
  <si>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</si>
  <si>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</si>
  <si>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</si>
  <si>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</si>
  <si>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</si>
  <si>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</si>
  <si>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</si>
  <si>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</si>
  <si>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</si>
  <si>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</si>
  <si>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</si>
  <si>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</si>
  <si>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</si>
  <si>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</si>
  <si>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</si>
  <si>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</si>
  <si>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</si>
  <si>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</si>
  <si>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</si>
  <si>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</si>
  <si>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</si>
  <si>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</si>
  <si>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</si>
  <si>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</si>
  <si>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</si>
  <si>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</si>
  <si>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</si>
  <si>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</si>
  <si>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</si>
  <si>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</si>
  <si>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</si>
  <si>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</si>
  <si>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</si>
  <si>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</si>
  <si>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</si>
  <si>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</si>
  <si>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</si>
  <si>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</si>
  <si>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</si>
  <si>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</si>
  <si>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</si>
  <si>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</si>
  <si>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</si>
  <si>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</si>
  <si>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</si>
  <si>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</si>
  <si>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</si>
  <si>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</si>
  <si>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</si>
  <si>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</si>
  <si>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</si>
  <si>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</si>
  <si>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</si>
  <si>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</si>
  <si>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</si>
  <si>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</si>
  <si>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</si>
  <si>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</si>
  <si>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</si>
  <si>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</si>
  <si>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</si>
  <si>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</si>
  <si>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</si>
  <si>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</si>
  <si>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</si>
  <si>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</si>
  <si>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</si>
  <si>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</si>
  <si>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</si>
  <si>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</si>
  <si>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</si>
  <si>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</si>
  <si>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</si>
  <si>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</si>
  <si>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</si>
  <si>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</si>
  <si>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</si>
  <si>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</si>
  <si>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</si>
  <si>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</si>
  <si>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</si>
  <si>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</si>
  <si>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</si>
  <si>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</si>
  <si>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</si>
  <si>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</si>
  <si>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</si>
  <si>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</si>
  <si>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</si>
  <si>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</si>
  <si>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</si>
  <si>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</si>
  <si>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</si>
  <si>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</si>
  <si>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</si>
  <si>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</si>
  <si>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</si>
  <si>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</si>
  <si>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</si>
  <si>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</si>
  <si>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</si>
  <si>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</si>
  <si>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</si>
  <si>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</si>
  <si>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</si>
  <si>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</si>
  <si>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</si>
  <si>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</si>
  <si>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</si>
  <si>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</si>
  <si>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</si>
  <si>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</si>
  <si>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</si>
  <si>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</si>
  <si>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</si>
  <si>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</si>
  <si>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</si>
  <si>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</si>
  <si>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</si>
  <si>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</si>
  <si>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</si>
  <si>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</si>
  <si>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</si>
  <si>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</si>
  <si>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</si>
  <si>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</si>
  <si>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</si>
  <si>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</si>
  <si>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</si>
  <si>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</si>
  <si>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</si>
  <si>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</si>
  <si>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</si>
  <si>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</si>
  <si>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</si>
  <si>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</si>
  <si>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</si>
  <si>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</si>
  <si>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</si>
  <si>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</si>
  <si>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</si>
  <si>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</si>
  <si>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</si>
  <si>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</si>
  <si>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</si>
  <si>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</si>
  <si>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</si>
  <si>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</si>
  <si>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</si>
  <si>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</si>
  <si>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</si>
  <si>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</si>
  <si>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</si>
  <si>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</si>
  <si>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</si>
  <si>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</si>
  <si>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</si>
  <si>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</si>
  <si>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</si>
  <si>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</si>
  <si>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</si>
  <si>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</si>
  <si>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</si>
  <si>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</si>
  <si>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</si>
  <si>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</si>
  <si>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</si>
  <si>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</si>
  <si>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</si>
  <si>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</si>
  <si>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</si>
  <si>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</si>
  <si>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</si>
  <si>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</si>
  <si>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</si>
  <si>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</si>
  <si>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</si>
  <si>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</si>
  <si>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</si>
  <si>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</si>
  <si>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</si>
  <si>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</si>
  <si>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</si>
  <si>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</si>
  <si>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</si>
  <si>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</si>
  <si>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</si>
  <si>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</si>
  <si>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</si>
  <si>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</si>
  <si>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</si>
  <si>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</si>
  <si>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</si>
  <si>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</si>
  <si>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</si>
  <si>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</si>
  <si>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</si>
  <si>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</si>
  <si>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</si>
  <si>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</si>
  <si>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</si>
  <si>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</si>
  <si>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</si>
  <si>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</si>
  <si>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</si>
  <si>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</si>
  <si>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</si>
  <si>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</si>
  <si>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</si>
  <si>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</si>
  <si>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2021-18-20000048.0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</si>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</sst>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35" xfId="0"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7"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6.5" thickBot="1" x14ac:dyDescent="0.3">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417</v>
      </c>
      <c r="K20" s="165">
        <v>5453049101</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t="s">
        <v>404</v>
      </c>
      <c r="J21" s="139" t="s">
        <v>408</v>
      </c>
      <c r="K21" s="165"/>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404</v>
      </c>
      <c r="J22" s="139" t="s">
        <v>407</v>
      </c>
      <c r="K22" s="165"/>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404</v>
      </c>
      <c r="J23" s="139" t="s">
        <v>420</v>
      </c>
      <c r="K23" s="165"/>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t="s">
        <v>404</v>
      </c>
      <c r="J24" s="139" t="s">
        <v>410</v>
      </c>
      <c r="K24" s="165"/>
      <c r="L24" s="141"/>
      <c r="M24" s="141">
        <v>44561</v>
      </c>
      <c r="N24" s="126">
        <f t="shared" si="1"/>
        <v>1485.3666666666666</v>
      </c>
      <c r="O24" s="129"/>
    </row>
    <row r="25" spans="1:23" ht="30" customHeight="1" outlineLevel="1" x14ac:dyDescent="0.25">
      <c r="A25" s="9"/>
      <c r="B25" s="101"/>
      <c r="C25" s="21"/>
      <c r="D25" s="21"/>
      <c r="E25" s="21"/>
      <c r="F25" s="5"/>
      <c r="G25" s="5"/>
      <c r="H25" s="70"/>
      <c r="I25" s="138" t="s">
        <v>404</v>
      </c>
      <c r="J25" s="139" t="s">
        <v>410</v>
      </c>
      <c r="K25" s="165"/>
      <c r="L25" s="141"/>
      <c r="M25" s="141">
        <v>44561</v>
      </c>
      <c r="N25" s="126">
        <f t="shared" si="1"/>
        <v>1485.3666666666666</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163591473.03</v>
      </c>
      <c r="F185" s="92"/>
      <c r="G185" s="93"/>
      <c r="H185" s="88"/>
      <c r="I185" s="90" t="s">
        <v>2627</v>
      </c>
      <c r="J185" s="154">
        <f>+SUM(M179:M183)</f>
        <v>0.02</v>
      </c>
      <c r="K185" s="201" t="s">
        <v>2628</v>
      </c>
      <c r="L185" s="201"/>
      <c r="M185" s="94">
        <f>+J185*(SUM(K20:K35))</f>
        <v>109060982.02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