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<sst xmlns="http://schemas.openxmlformats.org/spreadsheetml/2006/main" count="4385" uniqueCount="2802">
  <si>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</si>
  <si>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</si>
  <si>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</si>
  <si>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</si>
  <si>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</si>
  <si>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</si>
  <si>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</si>
  <si>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</si>
  <si>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</si>
  <si>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</si>
  <si>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</si>
  <si>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</si>
  <si>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</si>
  <si>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</si>
  <si>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</si>
  <si>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</si>
  <si>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</si>
  <si>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</si>
  <si>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</si>
  <si>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</si>
  <si>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</si>
  <si>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</si>
  <si>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</si>
  <si>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</si>
  <si>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</si>
  <si>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</si>
  <si>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</si>
  <si>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</si>
  <si>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</si>
  <si>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</si>
  <si>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</si>
  <si>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</si>
  <si>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</si>
  <si>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</si>
  <si>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</si>
  <si>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</si>
  <si>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</si>
  <si>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</si>
  <si>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</si>
  <si>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</si>
  <si>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</si>
  <si>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</si>
  <si>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</si>
  <si>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</si>
  <si>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</si>
  <si>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</si>
  <si>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</si>
  <si>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</si>
  <si>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</si>
  <si>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</si>
  <si>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</si>
  <si>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</si>
  <si>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</si>
  <si>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</si>
  <si>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</si>
  <si>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</si>
  <si>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</si>
  <si>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</si>
  <si>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</si>
  <si>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</si>
  <si>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</si>
  <si>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</si>
  <si>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</si>
  <si>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</si>
  <si>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</si>
  <si>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</si>
  <si>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</si>
  <si>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</si>
  <si>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</si>
  <si>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</si>
  <si>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</si>
  <si>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</si>
  <si>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</si>
  <si>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</si>
  <si>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</si>
  <si>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</si>
  <si>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</si>
  <si>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</si>
  <si>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</si>
  <si>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</si>
  <si>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</si>
  <si>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</si>
  <si>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</si>
  <si>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</si>
  <si>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</si>
  <si>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</si>
  <si>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</si>
  <si>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</si>
  <si>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</si>
  <si>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</si>
  <si>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</si>
  <si>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</si>
  <si>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</si>
  <si>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</si>
  <si>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</si>
  <si>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</si>
  <si>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</si>
  <si>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</si>
  <si>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</si>
  <si>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</si>
  <si>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</si>
  <si>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</si>
  <si>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</si>
  <si>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</si>
  <si>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</si>
  <si>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</si>
  <si>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</si>
  <si>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</si>
  <si>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</si>
  <si>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</si>
  <si>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</si>
  <si>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</si>
  <si>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</si>
  <si>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</si>
  <si>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</si>
  <si>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</si>
  <si>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</si>
  <si>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</si>
  <si>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</si>
  <si>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</si>
  <si>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</si>
  <si>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</si>
  <si>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</si>
  <si>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</si>
  <si>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</si>
  <si>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</si>
  <si>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</si>
  <si>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</si>
  <si>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</si>
  <si>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</si>
  <si>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</si>
  <si>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</si>
  <si>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</si>
  <si>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</si>
  <si>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</si>
  <si>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</si>
  <si>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</si>
  <si>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</si>
  <si>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</si>
  <si>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</si>
  <si>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</si>
  <si>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</si>
  <si>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</si>
  <si>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</si>
  <si>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</si>
  <si>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</si>
  <si>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</si>
  <si>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</si>
  <si>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</si>
  <si>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</si>
  <si>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</si>
  <si>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</si>
  <si>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</si>
  <si>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</si>
  <si>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</si>
  <si>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</si>
  <si>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</si>
  <si>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</si>
  <si>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</si>
  <si>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</si>
  <si>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</si>
  <si>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</si>
  <si>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</si>
  <si>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</si>
  <si>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</si>
  <si>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</si>
  <si>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</si>
  <si>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</si>
  <si>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</si>
  <si>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</si>
  <si>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</si>
  <si>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</si>
  <si>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</si>
  <si>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</si>
  <si>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</si>
  <si>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</si>
  <si>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</si>
  <si>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</si>
  <si>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</si>
  <si>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</si>
  <si>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</si>
  <si>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</si>
  <si>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</si>
  <si>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</si>
  <si>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</si>
  <si>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</si>
  <si>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</si>
  <si>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</si>
  <si>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</si>
  <si>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</si>
  <si>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</si>
  <si>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</si>
  <si>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</si>
  <si>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</si>
  <si>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</si>
  <si>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</si>
  <si>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</si>
  <si>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</si>
  <si>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</si>
  <si>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</si>
  <si>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</si>
  <si>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</si>
  <si>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</si>
  <si>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</si>
  <si>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</si>
  <si>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</si>
  <si>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</si>
  <si>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</si>
  <si>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</si>
  <si>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</si>
  <si>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</si>
  <si>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</si>
  <si>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</si>
  <si>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</si>
  <si>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</si>
  <si>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</si>
  <si>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</si>
  <si>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</si>
  <si>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</si>
  <si>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</si>
  <si>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</si>
  <si>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</si>
  <si>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</si>
  <si>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</si>
  <si>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</si>
  <si>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</si>
  <si>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</si>
  <si>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</si>
  <si>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</si>
  <si>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</si>
  <si>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</si>
  <si>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</si>
  <si>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</si>
  <si>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</si>
  <si>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</si>
  <si>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</si>
  <si>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</si>
  <si>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</si>
  <si>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</si>
  <si>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</si>
  <si>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</si>
  <si>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</si>
  <si>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</si>
  <si>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</si>
  <si>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</si>
  <si>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</si>
  <si>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</si>
  <si>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</si>
  <si>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</si>
  <si>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</si>
  <si>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</si>
  <si>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</si>
  <si>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</si>
  <si>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</si>
  <si>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</si>
  <si>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</si>
  <si>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</si>
  <si>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</si>
  <si>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</si>
  <si>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</si>
  <si>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</si>
  <si>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</si>
  <si>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</si>
  <si>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</si>
  <si>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</si>
  <si>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</si>
  <si>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</si>
  <si>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</si>
  <si>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</si>
  <si>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</si>
  <si>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</si>
  <si>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</si>
  <si>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</si>
  <si>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</si>
  <si>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</si>
  <si>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</si>
  <si>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</si>
  <si>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</si>
  <si>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</si>
  <si>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</si>
  <si>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</si>
  <si>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</si>
  <si>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</si>
  <si>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</si>
  <si>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</si>
  <si>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</si>
  <si>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</si>
  <si>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</si>
  <si>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</si>
  <si>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</si>
  <si>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</si>
  <si>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</si>
  <si>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</si>
  <si>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</si>
  <si>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</si>
  <si>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</si>
  <si>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</si>
  <si>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</si>
  <si>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</si>
  <si>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</si>
  <si>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</si>
  <si>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</si>
  <si>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</si>
  <si>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</si>
  <si>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</si>
  <si>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</si>
  <si>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</si>
  <si>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</si>
  <si>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</si>
  <si>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</si>
  <si>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</si>
  <si>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</si>
  <si>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</si>
  <si>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</si>
  <si>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</si>
  <si>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</si>
  <si>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</si>
  <si>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</si>
  <si>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</si>
  <si>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</si>
  <si>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</si>
  <si>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</si>
  <si>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</si>
  <si>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</si>
  <si>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</si>
  <si>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</si>
  <si>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</si>
  <si>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</si>
  <si>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</si>
  <si>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</si>
  <si>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</si>
  <si>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</si>
  <si>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</si>
  <si>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</si>
  <si>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</si>
  <si>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</si>
  <si>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</si>
  <si>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</si>
  <si>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</si>
  <si>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</si>
  <si>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</si>
  <si>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</si>
  <si>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</si>
  <si>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</si>
  <si>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</si>
  <si>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</si>
  <si>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</si>
  <si>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</si>
  <si>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</si>
  <si>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</si>
  <si>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</si>
  <si>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</si>
  <si>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</si>
  <si>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</si>
  <si>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</si>
  <si>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</si>
  <si>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</si>
  <si>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</si>
  <si>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</si>
  <si>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</si>
  <si>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</si>
  <si>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</si>
  <si>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</si>
  <si>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</si>
  <si>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</si>
  <si>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</si>
  <si>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</si>
  <si>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</si>
  <si>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</si>
  <si>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</si>
  <si>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</si>
  <si>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</si>
  <si>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</si>
  <si>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</si>
  <si>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</si>
  <si>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</si>
  <si>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</si>
  <si>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</si>
  <si>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</si>
  <si>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</si>
  <si>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</si>
  <si>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</si>
  <si>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</si>
  <si>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</si>
  <si>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</si>
  <si>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</si>
  <si>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</si>
  <si>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</si>
  <si>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</si>
  <si>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</si>
  <si>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</si>
  <si>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</si>
  <si>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</si>
  <si>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</si>
  <si>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</si>
  <si>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</si>
  <si>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</si>
  <si>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</si>
  <si>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</si>
  <si>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</si>
  <si>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</si>
  <si>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</si>
  <si>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</si>
  <si>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</si>
  <si>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</si>
  <si>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</si>
  <si>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</si>
  <si>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</si>
  <si>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</si>
  <si>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</si>
  <si>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</si>
  <si>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</si>
  <si>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</si>
  <si>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</si>
  <si>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</si>
  <si>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</si>
  <si>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</si>
  <si>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</si>
  <si>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</si>
  <si>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</si>
  <si>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</si>
  <si>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</si>
  <si>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</si>
  <si>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</si>
  <si>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</si>
  <si>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</si>
  <si>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</si>
  <si>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</si>
  <si>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</si>
  <si>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</si>
  <si>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</si>
  <si>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</si>
  <si>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</si>
  <si>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</si>
  <si>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</si>
  <si>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</si>
  <si>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</si>
  <si>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</si>
  <si>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</si>
  <si>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</si>
  <si>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</si>
  <si>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</si>
  <si>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</si>
  <si>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</si>
  <si>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</si>
  <si>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</si>
  <si>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</si>
  <si>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</si>
  <si>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</si>
  <si>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</si>
  <si>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</si>
  <si>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</si>
  <si>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</si>
  <si>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</si>
  <si>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</si>
  <si>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</si>
  <si>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</si>
  <si>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</si>
  <si>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</si>
  <si>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</si>
  <si>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</si>
  <si>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</si>
  <si>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</si>
  <si>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</si>
  <si>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</si>
  <si>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</si>
  <si>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</si>
  <si>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</si>
  <si>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</si>
  <si>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</si>
  <si>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</si>
  <si>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</si>
  <si>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</si>
  <si>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</si>
  <si>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</si>
  <si>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</si>
  <si>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</si>
  <si>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</si>
  <si>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</si>
  <si>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</si>
  <si>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</si>
  <si>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</si>
  <si>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</si>
  <si>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</si>
  <si>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</si>
  <si>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</si>
  <si>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</si>
  <si>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</si>
  <si>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</si>
  <si>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</si>
  <si>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</si>
  <si>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</si>
  <si>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</si>
  <si>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</si>
  <si>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</si>
  <si>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</si>
  <si>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</si>
  <si>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</si>
  <si>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</si>
  <si>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</si>
  <si>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</si>
  <si>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</si>
  <si>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</si>
  <si>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</si>
  <si>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</si>
  <si>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</si>
  <si>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</si>
  <si>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</si>
  <si>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</si>
  <si>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</si>
  <si>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</si>
  <si>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</si>
  <si>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</si>
  <si>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</si>
  <si>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</si>
  <si>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</si>
  <si>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</si>
  <si>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</si>
  <si>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</si>
  <si>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</si>
  <si>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</si>
  <si>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</si>
  <si>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</si>
  <si>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</si>
  <si>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</si>
  <si>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</si>
  <si>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</si>
  <si>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</si>
  <si>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</si>
  <si>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</si>
  <si>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</si>
  <si>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</si>
  <si>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</si>
  <si>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</si>
  <si>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</si>
  <si>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</si>
  <si>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</si>
  <si>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</si>
  <si>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</si>
  <si>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</si>
  <si>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</si>
  <si>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</si>
  <si>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</si>
  <si>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</si>
  <si>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</si>
  <si>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</si>
  <si>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</si>
  <si>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</si>
  <si>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</si>
  <si>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</si>
  <si>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</si>
  <si>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</si>
  <si>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</si>
  <si>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</si>
  <si>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</si>
  <si>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</si>
  <si>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</si>
  <si>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</si>
  <si>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</si>
  <si>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</si>
  <si>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</si>
  <si>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</si>
  <si>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</si>
  <si>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</si>
  <si>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</si>
  <si>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</si>
  <si>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</si>
  <si>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</si>
  <si>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</si>
  <si>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</si>
  <si>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</si>
  <si>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</si>
  <si>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</si>
  <si>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</si>
  <si>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</si>
  <si>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</si>
  <si>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</si>
  <si>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</si>
  <si>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</si>
  <si>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</si>
  <si>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</si>
  <si>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</si>
  <si>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</si>
  <si>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</si>
  <si>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</si>
  <si>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</si>
  <si>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</si>
  <si>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</si>
  <si>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</si>
  <si>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</si>
  <si>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</si>
  <si>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</si>
  <si>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</si>
  <si>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</si>
  <si>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</si>
  <si>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</si>
  <si>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</si>
  <si>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</si>
  <si>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</si>
  <si>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</si>
  <si>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</si>
  <si>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</si>
  <si>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</si>
  <si>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</si>
  <si>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</si>
  <si>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</si>
  <si>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</si>
  <si>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</si>
  <si>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</si>
  <si>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</si>
  <si>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</si>
  <si>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</si>
  <si>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</si>
  <si>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</si>
  <si>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</si>
  <si>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</si>
  <si>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</si>
  <si>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</si>
  <si>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</si>
  <si>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</si>
  <si>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</si>
  <si>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</si>
  <si>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</si>
  <si>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</si>
  <si>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</si>
  <si>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</si>
  <si>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</si>
  <si>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</si>
  <si>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</si>
  <si>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</si>
  <si>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</si>
  <si>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</si>
  <si>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</si>
  <si>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</si>
  <si>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</si>
  <si>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</si>
  <si>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</si>
  <si>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</si>
  <si>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</si>
  <si>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</si>
  <si>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</si>
  <si>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</si>
  <si>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</si>
  <si>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</si>
  <si>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</si>
  <si>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</si>
  <si>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</si>
  <si>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</si>
  <si>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</si>
  <si>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</si>
  <si>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</si>
  <si>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</si>
  <si>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</si>
  <si>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</si>
  <si>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</si>
  <si>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</si>
  <si>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</si>
  <si>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</si>
  <si>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</si>
  <si>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</si>
  <si>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</si>
  <si>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</si>
  <si>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</si>
  <si>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</si>
  <si>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</si>
  <si>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</si>
  <si>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</si>
  <si>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</si>
  <si>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</si>
  <si>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</si>
  <si>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</si>
  <si>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</si>
  <si>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</si>
  <si>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</si>
  <si>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</si>
  <si>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</si>
  <si>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</si>
  <si>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</si>
  <si>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</si>
  <si>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</si>
  <si>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</si>
  <si>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</si>
  <si>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</si>
  <si>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</si>
  <si>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</si>
  <si>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</si>
  <si>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</si>
  <si>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</si>
  <si>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</si>
  <si>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</si>
  <si>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</si>
  <si>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</si>
  <si>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</si>
  <si>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</si>
  <si>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</si>
  <si>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</si>
  <si>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</si>
  <si>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</si>
  <si>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</si>
  <si>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</si>
  <si>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</si>
  <si>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</si>
  <si>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</si>
  <si>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</si>
  <si>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</si>
  <si>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</si>
  <si>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</si>
  <si>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</si>
  <si>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</si>
  <si>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</si>
  <si>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</si>
  <si>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</si>
  <si>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</si>
  <si>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</si>
  <si>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</si>
  <si>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</si>
  <si>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</si>
  <si>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</si>
  <si>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</si>
  <si>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</si>
  <si>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</si>
  <si>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</si>
  <si>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</si>
  <si>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</si>
  <si>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</si>
  <si>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</si>
  <si>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</si>
  <si>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</si>
  <si>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</si>
  <si>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</si>
  <si>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</si>
  <si>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</si>
  <si>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</si>
  <si>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</si>
  <si>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</si>
  <si>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</si>
  <si>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</si>
  <si>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</si>
  <si>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</si>
  <si>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</si>
  <si>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</si>
  <si>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</si>
  <si>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</si>
  <si>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</si>
  <si>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</si>
  <si>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</si>
  <si>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</si>
  <si>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</si>
  <si>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</si>
  <si>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</si>
  <si>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</si>
  <si>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</si>
  <si>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</si>
  <si>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</si>
  <si>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</si>
  <si>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</si>
  <si>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</si>
  <si>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</si>
  <si>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</si>
  <si>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</si>
  <si>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</si>
  <si>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</si>
  <si>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</si>
  <si>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</si>
  <si>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</si>
  <si>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</si>
  <si>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</si>
  <si>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</si>
  <si>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</si>
  <si>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</si>
  <si>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</si>
  <si>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</si>
  <si>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</si>
  <si>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</si>
  <si>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</si>
  <si>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</si>
  <si>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</si>
  <si>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</si>
  <si>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</si>
  <si>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</si>
  <si>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</si>
  <si>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</si>
  <si>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</si>
  <si>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</si>
  <si>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</si>
  <si>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</si>
  <si>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</si>
  <si>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</si>
  <si>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</si>
  <si>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</si>
  <si>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</si>
  <si>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</si>
  <si>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</si>
  <si>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</si>
  <si>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</si>
  <si>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</si>
  <si>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</si>
  <si>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</si>
  <si>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</si>
  <si>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</si>
  <si>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</si>
  <si>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</si>
  <si>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</si>
  <si>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</si>
  <si>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</si>
  <si>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</si>
  <si>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</si>
  <si>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</si>
  <si>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</si>
  <si>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</si>
  <si>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</si>
  <si>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</si>
  <si>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</si>
  <si>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</si>
  <si>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</si>
  <si>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</si>
  <si>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</si>
  <si>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</si>
  <si>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</si>
  <si>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</si>
  <si>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</si>
  <si>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</si>
  <si>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</si>
  <si>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</si>
  <si>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</si>
  <si>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</si>
  <si>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</si>
  <si>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</si>
  <si>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</si>
  <si>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</si>
  <si>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</si>
  <si>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</si>
  <si>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</si>
  <si>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</si>
  <si>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</si>
  <si>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</si>
  <si>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</si>
  <si>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</si>
  <si>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</si>
  <si>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</si>
  <si>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</si>
  <si>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</si>
  <si>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</si>
  <si>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</si>
  <si>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</si>
  <si>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</si>
  <si>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</si>
  <si>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</si>
  <si>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</si>
  <si>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</si>
  <si>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</si>
  <si>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</si>
  <si>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</si>
  <si>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</si>
  <si>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</si>
  <si>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</si>
  <si>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</si>
  <si>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</si>
  <si>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</si>
  <si>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</si>
  <si>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</si>
  <si>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</si>
  <si>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</si>
  <si>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</si>
  <si>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</si>
  <si>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</si>
  <si>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</si>
  <si>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</si>
  <si>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</si>
  <si>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</si>
  <si>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</si>
  <si>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</si>
  <si>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</si>
  <si>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</si>
  <si>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</si>
  <si>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</si>
  <si>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</si>
  <si>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</si>
  <si>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</si>
  <si>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</si>
  <si>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</si>
  <si>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</si>
  <si>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</si>
  <si>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</si>
  <si>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</si>
  <si>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</si>
  <si>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</si>
  <si>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</si>
  <si>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</si>
  <si>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</si>
  <si>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</si>
  <si>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</si>
  <si>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</si>
  <si>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</si>
  <si>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</si>
  <si>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</si>
  <si>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</si>
  <si>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</si>
  <si>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</si>
  <si>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</si>
  <si>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</si>
  <si>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</si>
  <si>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</si>
  <si>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</si>
  <si>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</si>
  <si>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</si>
  <si>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</si>
  <si>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</si>
  <si>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</si>
  <si>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</si>
  <si>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</si>
  <si>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</si>
  <si>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</si>
  <si>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</si>
  <si>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</si>
  <si>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</si>
  <si>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</si>
  <si>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</si>
  <si>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</si>
  <si>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</si>
  <si>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</si>
  <si>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</si>
  <si>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</si>
  <si>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</si>
  <si>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</si>
  <si>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</si>
  <si>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</si>
  <si>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</si>
  <si>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</si>
  <si>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</si>
  <si>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</si>
  <si>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</si>
  <si>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</si>
  <si>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</si>
  <si>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</si>
  <si>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</si>
  <si>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</si>
  <si>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</si>
  <si>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</si>
  <si>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</si>
  <si>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</si>
  <si>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</si>
  <si>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</si>
  <si>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</si>
  <si>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</si>
  <si>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</si>
  <si>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</si>
  <si>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</si>
  <si>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</si>
  <si>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</si>
  <si>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</si>
  <si>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</si>
  <si>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</si>
  <si>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</si>
  <si>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</si>
  <si>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</si>
  <si>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</si>
  <si>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</si>
  <si>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</si>
  <si>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</si>
  <si>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</si>
  <si>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</si>
  <si>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</si>
  <si>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</si>
  <si>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</si>
  <si>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</si>
  <si>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</si>
  <si>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</si>
  <si>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</si>
  <si>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</si>
  <si>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</si>
  <si>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</si>
  <si>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</si>
  <si>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</si>
  <si>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</si>
  <si>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</si>
  <si>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</si>
  <si>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</si>
  <si>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</si>
  <si>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</si>
  <si>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</si>
  <si>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</si>
  <si>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</si>
  <si>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</si>
  <si>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</si>
  <si>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</si>
  <si>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</si>
  <si>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</si>
  <si>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</si>
  <si>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</si>
  <si>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</si>
  <si>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</si>
  <si>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</si>
  <si>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</si>
  <si>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</si>
  <si>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</si>
  <si>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</si>
  <si>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</si>
  <si>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</si>
  <si>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</si>
  <si>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</si>
  <si>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</si>
  <si>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</si>
  <si>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</si>
  <si>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</si>
  <si>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</si>
  <si>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</si>
  <si>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</si>
  <si>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</si>
  <si>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</si>
  <si>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</si>
  <si>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</si>
  <si>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</si>
  <si>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</si>
  <si>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</si>
  <si>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</si>
  <si>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</si>
  <si>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</si>
  <si>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</si>
  <si>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</si>
  <si>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</si>
  <si>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</si>
  <si>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</si>
  <si>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</si>
  <si>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</si>
  <si>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</si>
  <si>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</si>
  <si>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</si>
  <si>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</si>
  <si>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</si>
  <si>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</si>
  <si>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</si>
  <si>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</si>
  <si>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</si>
  <si>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</si>
  <si>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</si>
  <si>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</si>
  <si>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</si>
  <si>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</si>
  <si>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</si>
  <si>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</si>
  <si>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</si>
  <si>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</si>
  <si>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</si>
  <si>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</si>
  <si>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</si>
  <si>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</si>
  <si>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</si>
  <si>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</si>
  <si>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</si>
  <si>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</si>
  <si>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</si>
  <si>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</si>
  <si>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</si>
  <si>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</si>
  <si>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</si>
  <si>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</si>
  <si>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</si>
  <si>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</si>
  <si>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</si>
  <si>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</si>
  <si>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</si>
  <si>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</si>
  <si>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</si>
  <si>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</si>
  <si>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</si>
  <si>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</si>
  <si>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</si>
  <si>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</si>
  <si>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</si>
  <si>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</si>
  <si>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</si>
  <si>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</si>
  <si>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</si>
  <si>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</si>
  <si>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</si>
  <si>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</si>
  <si>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</si>
  <si>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</si>
  <si>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</si>
  <si>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</si>
  <si>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</si>
  <si>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</si>
  <si>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</si>
  <si>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</si>
  <si>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</si>
  <si>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</si>
  <si>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</si>
  <si>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</si>
  <si>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</si>
  <si>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</si>
  <si>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</si>
  <si>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</si>
  <si>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</si>
  <si>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</si>
  <si>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</si>
  <si>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</si>
  <si>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</si>
  <si>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</si>
  <si>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</si>
  <si>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</si>
  <si>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</si>
  <si>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</si>
  <si>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</si>
  <si>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</si>
  <si>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</si>
  <si>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</si>
  <si>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</si>
  <si>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</si>
  <si>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</si>
  <si>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</si>
  <si>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</si>
  <si>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</si>
  <si>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</si>
  <si>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</si>
  <si>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</si>
  <si>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</si>
  <si>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</si>
  <si>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</si>
  <si>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</si>
  <si>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</si>
  <si>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</si>
  <si>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</si>
  <si>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</si>
  <si>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</si>
  <si>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</si>
  <si>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</si>
  <si>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</si>
  <si>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</si>
  <si>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</si>
  <si>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</si>
  <si>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</si>
  <si>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</si>
  <si>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</si>
  <si>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</si>
  <si>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</si>
  <si>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</si>
  <si>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</si>
  <si>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</si>
  <si>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</si>
  <si>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</si>
  <si>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</si>
  <si>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</si>
  <si>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</si>
  <si>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</si>
  <si>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</si>
  <si>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</si>
  <si>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</si>
  <si>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</si>
  <si>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</si>
  <si>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</si>
  <si>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</si>
  <si>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</si>
  <si>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</si>
  <si>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</si>
  <si>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</si>
  <si>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</si>
  <si>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</si>
  <si>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</si>
  <si>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</si>
  <si>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</si>
  <si>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</si>
  <si>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</si>
  <si>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</si>
  <si>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</si>
  <si>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</si>
  <si>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</si>
  <si>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</si>
  <si>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</si>
  <si>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</si>
  <si>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</si>
  <si>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</si>
  <si>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</si>
  <si>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</si>
  <si>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</si>
  <si>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</si>
  <si>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</si>
  <si>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</si>
  <si>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</si>
  <si>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</si>
  <si>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</si>
  <si>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</si>
  <si>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</si>
  <si>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</si>
  <si>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</si>
  <si>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</si>
  <si>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</si>
  <si>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</si>
  <si>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</si>
  <si>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</si>
  <si>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</si>
  <si>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</si>
  <si>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</si>
  <si>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</si>
  <si>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</si>
  <si>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</si>
  <si>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</si>
  <si>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</si>
  <si>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</si>
  <si>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</si>
  <si>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</si>
  <si>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</si>
  <si>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</si>
  <si>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</si>
  <si>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</si>
  <si>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</si>
  <si>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</si>
  <si>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</si>
  <si>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</si>
  <si>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</si>
  <si>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</si>
  <si>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</si>
  <si>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</si>
  <si>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</si>
  <si>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</si>
  <si>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</si>
  <si>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</si>
  <si>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</si>
  <si>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</si>
  <si>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</si>
  <si>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</si>
  <si>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</si>
  <si>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</si>
  <si>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</si>
  <si>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</si>
  <si>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</si>
  <si>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</si>
  <si>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</si>
  <si>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</si>
  <si>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</si>
  <si>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</si>
  <si>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</si>
  <si>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</si>
  <si>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</si>
  <si>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</si>
  <si>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</si>
  <si>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</si>
  <si>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</si>
  <si>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</si>
  <si>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</si>
  <si>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</si>
  <si>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</si>
  <si>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</si>
  <si>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</si>
  <si>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</si>
  <si>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</si>
  <si>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</si>
  <si>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</si>
  <si>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</si>
  <si>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</si>
  <si>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</si>
  <si>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</si>
  <si>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</si>
  <si>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</si>
  <si>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</si>
  <si>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</si>
  <si>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</si>
  <si>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</si>
  <si>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</si>
  <si>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</si>
  <si>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</si>
  <si>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</si>
  <si>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</si>
  <si>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</si>
  <si>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</si>
  <si>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</si>
  <si>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</si>
  <si>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</si>
  <si>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</si>
  <si>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</si>
  <si>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</si>
  <si>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</si>
  <si>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</si>
  <si>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</si>
  <si>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</si>
  <si>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</si>
  <si>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</si>
  <si>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</si>
  <si>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</si>
  <si>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</si>
  <si>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</si>
  <si>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</si>
  <si>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</si>
  <si>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</si>
  <si>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</si>
  <si>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</si>
  <si>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</si>
  <si>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</si>
  <si>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</si>
  <si>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</si>
  <si>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</si>
  <si>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</si>
  <si>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</si>
  <si>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</si>
  <si>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</si>
  <si>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</si>
  <si>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</si>
  <si>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</si>
  <si>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</si>
  <si>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</si>
  <si>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</si>
  <si>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</si>
  <si>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</si>
  <si>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</si>
  <si>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</si>
  <si>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</si>
  <si>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</si>
  <si>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</si>
  <si>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</si>
  <si>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</si>
  <si>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</si>
  <si>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</si>
  <si>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</si>
  <si>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</si>
  <si>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</si>
  <si>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</si>
  <si>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</si>
  <si>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</si>
  <si>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</si>
  <si>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</si>
  <si>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</si>
  <si>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</si>
  <si>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</si>
  <si>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</si>
  <si>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</si>
  <si>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</si>
  <si>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</si>
  <si>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</si>
  <si>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</si>
  <si>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</si>
  <si>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</si>
  <si>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</si>
  <si>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</si>
  <si>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</si>
  <si>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</si>
  <si>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</si>
  <si>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</si>
  <si>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</si>
  <si>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</si>
  <si>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</si>
  <si>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</si>
  <si>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</si>
  <si>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</si>
  <si>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</si>
  <si>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</si>
  <si>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</si>
  <si>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</si>
  <si>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</si>
  <si>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</si>
  <si>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</si>
  <si>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</si>
  <si>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</si>
  <si>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</si>
  <si>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</si>
  <si>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</si>
  <si>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</si>
  <si>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</si>
  <si>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</si>
  <si>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</si>
  <si>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</si>
  <si>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</si>
  <si>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</si>
  <si>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</si>
  <si>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</si>
  <si>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</si>
  <si>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</si>
  <si>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</si>
  <si>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</si>
  <si>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</si>
  <si>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</si>
  <si>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</si>
  <si>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</si>
  <si>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</si>
  <si>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</si>
  <si>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</si>
  <si>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</si>
  <si>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</si>
  <si>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</si>
  <si>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</si>
  <si>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</si>
  <si>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</si>
  <si>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</si>
  <si>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</si>
  <si>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</si>
  <si>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</si>
  <si>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</si>
  <si>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</si>
  <si>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</si>
  <si>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</si>
  <si>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</si>
  <si>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</si>
  <si>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</si>
  <si>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</si>
  <si>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</si>
  <si>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</si>
  <si>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</si>
  <si>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</si>
  <si>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</si>
  <si>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</si>
  <si>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</si>
  <si>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</si>
  <si>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</si>
  <si>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</si>
  <si>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</si>
  <si>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</si>
  <si>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</si>
  <si>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</si>
  <si>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</si>
  <si>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</si>
  <si>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</si>
  <si>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</si>
  <si>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</si>
  <si>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</si>
  <si>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</si>
  <si>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</si>
  <si>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</si>
  <si>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</si>
  <si>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</si>
  <si>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</si>
  <si>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</si>
  <si>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</si>
  <si>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</si>
  <si>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</si>
  <si>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</si>
  <si>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</si>
  <si>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</si>
  <si>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</si>
  <si>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</si>
  <si>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</si>
  <si>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</si>
  <si>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</si>
  <si>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</si>
  <si>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</si>
  <si>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</si>
  <si>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</si>
  <si>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</si>
  <si>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</si>
  <si>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</si>
  <si>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</si>
  <si>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</si>
  <si>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</si>
  <si>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</si>
  <si>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</si>
  <si>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</si>
  <si>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</si>
  <si>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</si>
  <si>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</si>
  <si>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</si>
  <si>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</si>
  <si>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</si>
  <si>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</si>
  <si>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</si>
  <si>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</si>
  <si>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</si>
  <si>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</si>
  <si>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</si>
  <si>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</si>
  <si>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</si>
  <si>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</si>
  <si>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</si>
  <si>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</si>
  <si>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</si>
  <si>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</si>
  <si>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</si>
  <si>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</si>
  <si>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</si>
  <si>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</si>
  <si>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</si>
  <si>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</si>
  <si>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</si>
  <si>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</si>
  <si>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</si>
  <si>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</si>
  <si>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</si>
  <si>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</si>
  <si>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</si>
  <si>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</si>
  <si>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</si>
  <si>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</si>
  <si>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</si>
  <si>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</si>
  <si>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</si>
  <si>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</si>
  <si>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</si>
  <si>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</si>
  <si>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</si>
  <si>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</si>
  <si>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</si>
  <si>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</si>
  <si>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</si>
  <si>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</si>
  <si>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</si>
  <si>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</si>
  <si>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</si>
  <si>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</si>
  <si>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</si>
  <si>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</si>
  <si>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</si>
  <si>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</si>
  <si>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</si>
  <si>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</si>
  <si>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</si>
  <si>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</si>
  <si>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</si>
  <si>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</si>
  <si>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</si>
  <si>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</si>
  <si>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</si>
  <si>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</si>
  <si>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</si>
  <si>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</si>
  <si>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</si>
  <si>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</si>
  <si>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</si>
  <si>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</si>
  <si>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</si>
  <si>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</si>
  <si>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</si>
  <si>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</si>
  <si>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</si>
  <si>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</si>
  <si>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</si>
  <si>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</si>
  <si>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</si>
  <si>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</si>
  <si>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</si>
  <si>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</si>
  <si>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</si>
  <si>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</si>
  <si>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</si>
  <si>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</si>
  <si>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</si>
  <si>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</si>
  <si>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</si>
  <si>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</si>
  <si>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</si>
  <si>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</si>
  <si>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</si>
  <si>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</si>
  <si>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</si>
  <si>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</si>
  <si>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</si>
  <si>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</si>
  <si>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</si>
  <si>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</si>
  <si>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</si>
  <si>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</si>
  <si>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</si>
  <si>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</si>
  <si>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</si>
  <si>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</si>
  <si>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</si>
  <si>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</si>
  <si>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</si>
  <si>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</si>
  <si>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</si>
  <si>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</si>
  <si>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</si>
  <si>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</si>
  <si>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</si>
  <si>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</si>
  <si>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</si>
  <si>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</si>
  <si>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</si>
  <si>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</si>
  <si>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</si>
  <si>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</si>
  <si>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</si>
  <si>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</si>
  <si>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</si>
  <si>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</si>
  <si>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</si>
  <si>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</si>
  <si>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</si>
  <si>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</si>
  <si>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</si>
  <si>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</si>
  <si>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</si>
  <si>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</si>
  <si>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</si>
  <si>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</si>
  <si>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</si>
  <si>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</si>
  <si>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</si>
  <si>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</si>
  <si>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</si>
  <si>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</si>
  <si>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</si>
  <si>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</si>
  <si>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</si>
  <si>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</si>
  <si>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</si>
  <si>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</si>
  <si>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</si>
  <si>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</si>
  <si>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</si>
  <si>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</si>
  <si>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</si>
  <si>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</si>
  <si>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</si>
  <si>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</si>
  <si>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</si>
  <si>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</si>
  <si>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</si>
  <si>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</si>
  <si>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</si>
  <si>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</si>
  <si>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</si>
  <si>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</si>
  <si>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</si>
  <si>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</si>
  <si>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</si>
  <si>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</si>
  <si>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</si>
  <si>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</si>
  <si>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</si>
  <si>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</si>
  <si>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</si>
  <si>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</si>
  <si>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</si>
  <si>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</si>
  <si>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</si>
  <si>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</si>
  <si>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</si>
  <si>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</si>
  <si>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</si>
  <si>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</si>
  <si>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</si>
  <si>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</si>
  <si>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</si>
  <si>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</si>
  <si>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</si>
  <si>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</si>
  <si>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</si>
  <si>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</si>
  <si>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</si>
  <si>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</si>
  <si>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</si>
  <si>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</si>
  <si>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</si>
  <si>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</si>
  <si>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</si>
  <si>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</si>
  <si>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</si>
  <si>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</si>
  <si>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</si>
  <si>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</si>
  <si>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</si>
  <si>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</si>
  <si>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</si>
  <si>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</si>
  <si>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</si>
  <si>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</si>
  <si>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</si>
  <si>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</si>
  <si>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</si>
  <si>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</si>
  <si>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</si>
  <si>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</si>
  <si>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</si>
  <si>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</si>
  <si>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</si>
  <si>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</si>
  <si>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</si>
  <si>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</si>
  <si>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</si>
  <si>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</si>
  <si>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</si>
  <si>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</si>
  <si>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</si>
  <si>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</si>
  <si>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</si>
  <si>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</si>
  <si>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</si>
  <si>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</si>
  <si>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</si>
  <si>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</si>
  <si>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</si>
  <si>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</si>
  <si>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</si>
  <si>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</si>
  <si>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</si>
  <si>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</si>
  <si>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</si>
  <si>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</si>
  <si>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</si>
  <si>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</si>
  <si>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</si>
  <si>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</si>
  <si>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</si>
  <si>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</si>
  <si>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</si>
  <si>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</si>
  <si>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</si>
  <si>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</si>
  <si>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</si>
  <si>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</si>
  <si>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</si>
  <si>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</si>
  <si>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</si>
  <si>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</si>
  <si>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</si>
  <si>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</si>
  <si>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</si>
  <si>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</si>
  <si>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</si>
  <si>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</si>
  <si>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</si>
  <si>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</si>
  <si>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</si>
  <si>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</si>
  <si>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</si>
  <si>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</si>
  <si>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</si>
  <si>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</si>
  <si>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</si>
  <si>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</si>
  <si>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</si>
  <si>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</si>
  <si>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</si>
  <si>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</si>
  <si>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</si>
  <si>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</si>
  <si>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</si>
  <si>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</si>
  <si>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</si>
  <si>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</si>
  <si>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</si>
  <si>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</si>
  <si>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</si>
  <si>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</si>
  <si>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</si>
  <si>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</si>
  <si>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</si>
  <si>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</si>
  <si>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</si>
  <si>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</si>
  <si>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</si>
  <si>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</si>
  <si>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</si>
  <si>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</si>
  <si>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</si>
  <si>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</si>
  <si>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</si>
  <si>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</si>
  <si>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</si>
  <si>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</si>
  <si>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</si>
  <si>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</si>
  <si>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</si>
  <si>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</si>
  <si>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</si>
  <si>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</si>
  <si>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</si>
  <si>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</si>
  <si>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</si>
  <si>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</si>
  <si>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</si>
  <si>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</si>
  <si>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</si>
  <si>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</si>
  <si>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</si>
  <si>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</si>
  <si>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</si>
  <si>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</si>
  <si>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</si>
  <si>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</si>
  <si>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</si>
  <si>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</si>
  <si>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</si>
  <si>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</si>
  <si>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</si>
  <si>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</si>
  <si>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</si>
  <si>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</si>
  <si>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</si>
  <si>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</si>
  <si>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</si>
  <si>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</si>
  <si>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</si>
  <si>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</si>
  <si>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</si>
  <si>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</si>
  <si>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</si>
  <si>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</si>
  <si>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</si>
  <si>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</si>
  <si>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</si>
  <si>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</si>
  <si>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</si>
  <si>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</si>
  <si>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</si>
  <si>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</si>
  <si>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</si>
  <si>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</si>
  <si>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</si>
  <si>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</si>
  <si>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</si>
  <si>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</si>
  <si>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</si>
  <si>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</si>
  <si>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</si>
  <si>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</si>
  <si>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</si>
  <si>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</si>
  <si>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</si>
  <si>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</si>
  <si>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</si>
  <si>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</si>
  <si>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</si>
  <si>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</si>
  <si>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</si>
  <si>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</si>
  <si>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</si>
  <si>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</si>
  <si>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</si>
  <si>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</si>
  <si>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</si>
  <si>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</si>
  <si>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</si>
  <si>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</si>
  <si>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</si>
  <si>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</si>
  <si>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</si>
  <si>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</si>
  <si>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</si>
  <si>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</si>
  <si>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</si>
  <si>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</si>
  <si>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</si>
  <si>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</si>
  <si>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</si>
  <si>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</si>
  <si>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</si>
  <si>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</si>
  <si>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</si>
  <si>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</si>
  <si>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</si>
  <si>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</si>
  <si>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</si>
  <si>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</si>
  <si>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</si>
  <si>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</si>
  <si>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</si>
  <si>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</si>
  <si>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</si>
  <si>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</si>
  <si>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</si>
  <si>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</si>
  <si>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</si>
  <si>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</si>
  <si>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</si>
  <si>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</si>
  <si>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</si>
  <si>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</si>
  <si>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</si>
  <si>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</si>
  <si>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</si>
  <si>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</si>
  <si>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</si>
  <si>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</si>
  <si>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</si>
  <si>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</si>
  <si>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</si>
  <si>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</si>
  <si>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</si>
  <si>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</si>
  <si>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</si>
  <si>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</si>
  <si>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</si>
  <si>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</si>
  <si>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</si>
  <si>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</si>
  <si>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</si>
  <si>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</si>
  <si>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</si>
  <si>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</si>
  <si>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</si>
  <si>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</si>
  <si>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</si>
  <si>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</si>
  <si>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</si>
  <si>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</si>
  <si>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</si>
  <si>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</si>
  <si>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</si>
  <si>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</si>
  <si>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</si>
  <si>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</si>
  <si>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</si>
  <si>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</si>
  <si>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</si>
  <si>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</si>
  <si>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</si>
  <si>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</si>
  <si>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</si>
  <si>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</si>
  <si>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</si>
  <si>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</si>
  <si>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</si>
  <si>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</si>
  <si>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</si>
  <si>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</si>
  <si>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</si>
  <si>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</si>
  <si>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</si>
  <si>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</si>
  <si>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</si>
  <si>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</si>
  <si>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</si>
  <si>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</si>
  <si>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</si>
  <si>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</si>
  <si>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</si>
  <si>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</si>
  <si>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</si>
  <si>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</si>
  <si>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</si>
  <si>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</si>
  <si>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</si>
  <si>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</si>
  <si>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</si>
  <si>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</si>
  <si>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</si>
  <si>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</si>
  <si>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</si>
  <si>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</si>
  <si>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</si>
  <si>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</si>
  <si>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</si>
  <si>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</si>
  <si>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</si>
  <si>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</si>
  <si>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</si>
  <si>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</si>
  <si>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</si>
  <si>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</si>
  <si>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</si>
  <si>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</si>
  <si>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</si>
  <si>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</si>
  <si>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</si>
  <si>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</si>
  <si>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</si>
  <si>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</si>
  <si>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</si>
  <si>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</si>
  <si>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</si>
  <si>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</si>
  <si>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</si>
  <si>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</si>
  <si>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</si>
  <si>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</si>
  <si>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</si>
  <si>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</si>
  <si>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</si>
  <si>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</si>
  <si>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</si>
  <si>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</si>
  <si>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</si>
  <si>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</si>
  <si>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</si>
  <si>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</si>
  <si>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</si>
  <si>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</si>
  <si>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</si>
  <si>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</si>
  <si>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</si>
  <si>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</si>
  <si>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</si>
  <si>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</si>
  <si>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</si>
  <si>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</si>
  <si>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</si>
  <si>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</si>
  <si>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</si>
  <si>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</si>
  <si>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</si>
  <si>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</si>
  <si>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</si>
  <si>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</si>
  <si>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</si>
  <si>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</si>
  <si>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</si>
  <si>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</si>
  <si>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</si>
  <si>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</si>
  <si>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</si>
  <si>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</si>
  <si>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</si>
  <si>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</si>
  <si>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</si>
  <si>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</si>
  <si>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</si>
  <si>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</si>
  <si>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</si>
  <si>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</si>
  <si>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</si>
  <si>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</si>
  <si>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</si>
  <si>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</si>
  <si>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</si>
  <si>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</si>
  <si>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</si>
  <si>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</si>
  <si>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</si>
  <si>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</si>
  <si>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</si>
  <si>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</si>
  <si>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</si>
  <si>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</si>
  <si>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</si>
  <si>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</si>
  <si>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</si>
  <si>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</si>
  <si>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</si>
  <si>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</si>
  <si>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</si>
  <si>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</si>
  <si>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</si>
  <si>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</si>
  <si>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</si>
  <si>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</si>
  <si>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</si>
  <si>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</si>
  <si>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</si>
  <si>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</si>
  <si>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</si>
  <si>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</si>
  <si>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</si>
  <si>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</si>
  <si>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</si>
  <si>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</si>
  <si>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</si>
  <si>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</si>
  <si>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</si>
  <si>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</si>
  <si>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</si>
  <si>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</si>
  <si>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</si>
  <si>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</si>
  <si>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</si>
  <si>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</si>
  <si>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</si>
  <si>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</si>
  <si>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</si>
  <si>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</si>
  <si>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</si>
  <si>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</si>
  <si>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</si>
  <si>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</si>
  <si>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</si>
  <si>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</si>
  <si>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</si>
  <si>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</si>
  <si>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</si>
  <si>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</si>
  <si>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</si>
  <si>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</si>
  <si>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</si>
  <si>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</si>
  <si>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</si>
  <si>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</si>
  <si>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</si>
  <si>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</si>
  <si>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</si>
  <si>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</si>
  <si>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</si>
  <si>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</si>
  <si>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</si>
  <si>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</si>
  <si>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</si>
  <si>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</si>
  <si>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</si>
  <si>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</si>
  <si>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</si>
  <si>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</si>
  <si>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</si>
  <si>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</si>
  <si>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</si>
  <si>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</si>
  <si>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</si>
  <si>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</si>
  <si>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</si>
  <si>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</si>
  <si>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</si>
  <si>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</si>
  <si>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</si>
  <si>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</si>
  <si>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</si>
  <si>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</si>
  <si>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</si>
  <si>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</si>
  <si>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</si>
  <si>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</si>
  <si>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</si>
  <si>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</si>
  <si>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</si>
  <si>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</si>
  <si>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</si>
  <si>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</si>
  <si>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</si>
  <si>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</si>
  <si>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</si>
  <si>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</si>
  <si>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</si>
  <si>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</si>
  <si>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</si>
  <si>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</si>
  <si>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</si>
  <si>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</si>
  <si>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</si>
  <si>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</si>
  <si>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</si>
  <si>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</si>
  <si>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</si>
  <si>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</si>
  <si>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</si>
  <si>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</si>
  <si>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</si>
  <si>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</si>
  <si>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</si>
  <si>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</si>
  <si>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</si>
  <si>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</si>
  <si>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</si>
  <si>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</si>
  <si>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</si>
  <si>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</si>
  <si>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</si>
  <si>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</si>
  <si>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</si>
  <si>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</si>
  <si>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</si>
  <si>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</si>
  <si>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</si>
  <si>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</si>
  <si>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</si>
  <si>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</si>
  <si>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</si>
  <si>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</si>
  <si>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</si>
  <si>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</si>
  <si>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</si>
  <si>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</si>
  <si>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</si>
  <si>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</si>
  <si>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</si>
  <si>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</si>
  <si>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</si>
  <si>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</si>
  <si>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</si>
  <si>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</si>
  <si>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</si>
  <si>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</si>
  <si>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</si>
  <si>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</si>
  <si>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</si>
  <si>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</si>
  <si>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</si>
  <si>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</si>
  <si>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</si>
  <si>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</si>
  <si>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</si>
  <si>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</si>
  <si>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</si>
  <si>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</si>
  <si>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</si>
  <si>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</si>
  <si>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</si>
  <si>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</si>
  <si>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</si>
  <si>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</si>
  <si>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</si>
  <si>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</si>
  <si>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</si>
  <si>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</si>
  <si>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</si>
  <si>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</si>
  <si>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</si>
  <si>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</si>
  <si>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</si>
  <si>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</si>
  <si>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</si>
  <si>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</si>
  <si>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</si>
  <si>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</si>
  <si>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</si>
  <si>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</si>
  <si>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</si>
  <si>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</si>
  <si>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</si>
  <si>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</si>
  <si>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</si>
  <si>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</si>
  <si>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</si>
  <si>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</si>
  <si>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</si>
  <si>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</si>
  <si>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</si>
  <si>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</si>
  <si>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</si>
  <si>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</si>
  <si>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</si>
  <si>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</si>
  <si>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</si>
  <si>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</si>
  <si>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</si>
  <si>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</si>
  <si>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</si>
  <si>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</si>
  <si>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</si>
  <si>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</si>
  <si>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</si>
  <si>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</si>
  <si>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</si>
  <si>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</si>
  <si>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</si>
  <si>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</si>
  <si>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</si>
  <si>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</si>
  <si>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</si>
  <si>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</si>
  <si>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</si>
  <si>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</si>
  <si>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</si>
  <si>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</si>
  <si>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</si>
  <si>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</si>
  <si>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</si>
  <si>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</si>
  <si>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</si>
  <si>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</si>
  <si>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</si>
  <si>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</si>
  <si>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</si>
  <si>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</si>
  <si>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</si>
  <si>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</si>
  <si>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</si>
  <si>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</si>
  <si>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</si>
  <si>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</si>
  <si>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</si>
  <si>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</si>
  <si>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</si>
  <si>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</si>
  <si>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</si>
  <si>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</si>
  <si>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</si>
  <si>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</si>
  <si>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</si>
  <si>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</si>
  <si>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</si>
  <si>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</si>
  <si>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</si>
  <si>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</si>
  <si>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</si>
  <si>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</si>
  <si>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</si>
  <si>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</si>
  <si>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</si>
  <si>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</si>
  <si>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</si>
  <si>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</si>
  <si>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</si>
  <si>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</si>
  <si>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</si>
  <si>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</si>
  <si>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</si>
  <si>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</si>
  <si>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</si>
  <si>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</si>
  <si>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</si>
  <si>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</si>
  <si>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</si>
  <si>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</si>
  <si>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</si>
  <si>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</si>
  <si>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</si>
  <si>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</si>
  <si>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</si>
  <si>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</si>
  <si>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</si>
  <si>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</si>
  <si>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</si>
  <si>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</si>
  <si>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</si>
  <si>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</si>
  <si>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</si>
  <si>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</si>
  <si>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</si>
  <si>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</si>
  <si>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</si>
  <si>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</si>
  <si>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</si>
  <si>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</si>
  <si>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</si>
  <si>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</si>
  <si>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</si>
  <si>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</si>
  <si>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</si>
  <si>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</si>
  <si>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</si>
  <si>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</si>
  <si>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</si>
  <si>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</si>
  <si>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</si>
  <si>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</si>
  <si>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</si>
  <si>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</si>
  <si>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</si>
  <si>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</si>
  <si>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</si>
  <si>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</si>
  <si>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</si>
  <si>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</si>
  <si>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</si>
  <si>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</si>
  <si>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</si>
  <si>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</si>
  <si>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</si>
  <si>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</si>
  <si>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</si>
  <si>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</si>
  <si>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</si>
  <si>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</si>
  <si>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</si>
  <si>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</si>
  <si>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</si>
  <si>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</si>
  <si>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</si>
  <si>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</si>
  <si>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</si>
  <si>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</si>
  <si>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</si>
  <si>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</si>
  <si>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</si>
  <si>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</si>
  <si>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</si>
  <si>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</si>
  <si>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</si>
  <si>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</si>
  <si>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</si>
  <si>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</si>
  <si>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</si>
  <si>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</si>
  <si>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</si>
  <si>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</si>
  <si>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</si>
  <si>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</si>
  <si>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</si>
  <si>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</si>
  <si>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</si>
  <si>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</si>
  <si>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</si>
  <si>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</si>
  <si>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</si>
  <si>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</si>
  <si>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</si>
  <si>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</si>
  <si>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</si>
  <si>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</si>
  <si>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</si>
  <si>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</si>
  <si>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</si>
  <si>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</si>
  <si>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</si>
  <si>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</si>
  <si>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</si>
  <si>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</si>
  <si>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</si>
  <si>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</si>
  <si>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</si>
  <si>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</si>
  <si>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</si>
  <si>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</si>
  <si>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</si>
  <si>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</si>
  <si>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</si>
  <si>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</si>
  <si>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</si>
  <si>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</si>
  <si>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</si>
  <si>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</si>
  <si>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</si>
  <si>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</si>
  <si>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</si>
  <si>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</si>
  <si>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</si>
  <si>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</si>
  <si>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</si>
  <si>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</si>
  <si>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</si>
  <si>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</si>
  <si>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</si>
  <si>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</si>
  <si>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</si>
  <si>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</si>
  <si>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</si>
  <si>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</si>
  <si>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</si>
  <si>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</si>
  <si>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</si>
  <si>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</si>
  <si>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</si>
  <si>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</si>
  <si>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</si>
  <si>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</si>
  <si>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</si>
  <si>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</si>
  <si>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</si>
  <si>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</si>
  <si>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</si>
  <si>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</si>
  <si>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</si>
  <si>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</si>
  <si>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</si>
  <si>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</si>
  <si>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</si>
  <si>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</si>
  <si>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</si>
  <si>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</si>
  <si>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</si>
  <si>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</si>
  <si>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</si>
  <si>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</si>
  <si>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</si>
  <si>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</si>
  <si>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</si>
  <si>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</si>
  <si>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</si>
  <si>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</si>
  <si>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</si>
  <si>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</si>
  <si>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</si>
  <si>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</si>
  <si>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</si>
  <si>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</si>
  <si>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</si>
  <si>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</si>
  <si>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</si>
  <si>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</si>
  <si>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</si>
  <si>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</si>
  <si>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</si>
  <si>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</si>
  <si>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</si>
  <si>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</si>
  <si>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</si>
  <si>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</si>
  <si>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</si>
  <si>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</si>
  <si>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</si>
  <si>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</si>
  <si>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</si>
  <si>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</si>
  <si>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</si>
  <si>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</si>
  <si>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</si>
  <si>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</si>
  <si>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</si>
  <si>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</si>
  <si>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</si>
  <si>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</si>
  <si>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</si>
  <si>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</si>
  <si>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</si>
  <si>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</si>
  <si>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</si>
  <si>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</si>
  <si>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</si>
  <si>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</si>
  <si>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</si>
  <si>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</si>
  <si>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</si>
  <si>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</si>
  <si>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</si>
  <si>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</si>
  <si>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</si>
  <si>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</si>
  <si>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</si>
  <si>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</si>
  <si>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</si>
  <si>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</si>
  <si>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</si>
  <si>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</si>
  <si>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</si>
  <si>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</si>
  <si>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</si>
  <si>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</si>
  <si>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</si>
  <si>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</si>
  <si>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</si>
  <si>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</si>
  <si>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</si>
  <si>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</si>
  <si>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</si>
  <si>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</si>
  <si>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</si>
  <si>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</si>
  <si>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</si>
  <si>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</si>
  <si>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</si>
  <si>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</si>
  <si>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</si>
  <si>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</si>
  <si>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</si>
  <si>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</si>
  <si>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</si>
  <si>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</si>
  <si>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</si>
  <si>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</si>
  <si>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</si>
  <si>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</si>
  <si>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</si>
  <si>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</si>
  <si>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</si>
  <si>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</si>
  <si>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</si>
  <si>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</si>
  <si>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</si>
  <si>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</si>
  <si>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</si>
  <si>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</si>
  <si>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</si>
  <si>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</si>
  <si>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</si>
  <si>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</si>
  <si>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</si>
  <si>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</si>
  <si>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</si>
  <si>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</si>
  <si>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</si>
  <si>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</si>
  <si>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</si>
  <si>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</si>
  <si>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</si>
  <si>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</si>
  <si>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</si>
  <si>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</si>
  <si>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</si>
  <si>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</si>
  <si>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</si>
  <si>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</si>
  <si>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</si>
  <si>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</si>
  <si>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</si>
  <si>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</si>
  <si>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</si>
  <si>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</si>
  <si>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</si>
  <si>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</si>
  <si>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</si>
  <si>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</si>
  <si>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</si>
  <si>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</si>
  <si>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</si>
  <si>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</si>
  <si>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</si>
  <si>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</si>
  <si>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</si>
  <si>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</si>
  <si>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</si>
  <si>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</si>
  <si>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</si>
  <si>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</si>
  <si>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</si>
  <si>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</si>
  <si>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</si>
  <si>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</si>
  <si>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</si>
  <si>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</si>
  <si>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</si>
  <si>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</si>
  <si>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</si>
  <si>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</si>
  <si>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</si>
  <si>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</si>
  <si>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</si>
  <si>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</si>
  <si>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</si>
  <si>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</si>
  <si>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</si>
  <si>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</si>
  <si>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</si>
  <si>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</si>
  <si>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</si>
  <si>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</si>
  <si>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</si>
  <si>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</si>
  <si>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</si>
  <si>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</si>
  <si>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</si>
  <si>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</si>
  <si>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</si>
  <si>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</si>
  <si>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</si>
  <si>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</si>
  <si>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</si>
  <si>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</si>
  <si>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</si>
  <si>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</si>
  <si>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</si>
  <si>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</si>
  <si>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</si>
  <si>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</si>
  <si>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</si>
  <si>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</si>
  <si>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</si>
  <si>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</si>
  <si>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</si>
  <si>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</si>
  <si>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</si>
  <si>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</si>
  <si>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</si>
  <si>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</si>
  <si>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</si>
  <si>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</si>
  <si>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</si>
  <si>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</si>
  <si>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</si>
  <si>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</si>
  <si>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</si>
  <si>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</si>
  <si>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</si>
  <si>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</si>
  <si>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</si>
  <si>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</si>
  <si>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</si>
  <si>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</si>
  <si>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</si>
  <si>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</si>
  <si>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</si>
  <si>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</si>
  <si>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</si>
  <si>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</si>
  <si>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</si>
  <si>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</si>
  <si>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</si>
  <si>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</si>
  <si>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</si>
  <si>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</si>
  <si>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</si>
  <si>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</si>
  <si>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</si>
  <si>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</si>
  <si>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</si>
  <si>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</si>
  <si>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</si>
  <si>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</si>
  <si>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</si>
  <si>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</si>
  <si>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</si>
  <si>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</si>
  <si>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</si>
  <si>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</si>
  <si>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</si>
  <si>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</si>
  <si>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</si>
  <si>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</si>
  <si>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</si>
  <si>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</si>
  <si>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</si>
  <si>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</si>
  <si>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</si>
  <si>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</si>
  <si>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</si>
  <si>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</si>
  <si>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</si>
  <si>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</si>
  <si>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</si>
  <si>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</si>
  <si>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</si>
  <si>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</si>
  <si>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</si>
  <si>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</si>
  <si>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</si>
  <si>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</si>
  <si>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</si>
  <si>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</si>
  <si>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</si>
  <si>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</si>
  <si>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</si>
  <si>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</si>
  <si>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</si>
  <si>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</si>
  <si>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</si>
  <si>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</si>
  <si>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</si>
  <si>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</si>
  <si>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</si>
  <si>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</si>
  <si>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</si>
  <si>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</si>
  <si>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</si>
  <si>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</si>
  <si>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</si>
  <si>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</si>
  <si>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</si>
  <si>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</si>
  <si>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</si>
  <si>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</si>
  <si>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</si>
  <si>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</si>
  <si>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</si>
  <si>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</si>
  <si>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</si>
  <si>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</si>
  <si>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</si>
  <si>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</si>
  <si>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</si>
  <si>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</si>
  <si>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</si>
  <si>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</si>
  <si>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</si>
  <si>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</si>
  <si>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</si>
  <si>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</si>
  <si>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</si>
  <si>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</si>
  <si>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</si>
  <si>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</si>
  <si>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</si>
  <si>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</si>
  <si>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</si>
  <si>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</si>
  <si>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</si>
  <si>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</si>
  <si>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</si>
  <si>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</si>
  <si>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</si>
  <si>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</si>
  <si>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</si>
  <si>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</si>
  <si>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</si>
  <si>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</si>
  <si>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</si>
  <si>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</si>
  <si>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</si>
  <si>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</si>
  <si>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</si>
  <si>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</si>
  <si>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</si>
  <si>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</si>
  <si>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</si>
  <si>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</si>
  <si>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</si>
  <si>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</si>
  <si>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</si>
  <si>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</si>
  <si>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</si>
  <si>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</si>
  <si>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</si>
  <si>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</si>
  <si>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</si>
  <si>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</si>
  <si>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</si>
  <si>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</si>
  <si>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</si>
  <si>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</si>
  <si>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</si>
  <si>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</si>
  <si>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</si>
  <si>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</si>
  <si>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</si>
  <si>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</si>
  <si>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</si>
  <si>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</si>
  <si>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</si>
  <si>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</si>
  <si>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</si>
  <si>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</si>
  <si>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</si>
  <si>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</si>
  <si>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</si>
  <si>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</si>
  <si>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</si>
  <si>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</si>
  <si>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</si>
  <si>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</si>
  <si>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</si>
  <si>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</si>
  <si>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</si>
  <si>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</si>
  <si>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</si>
  <si>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</si>
  <si>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</si>
  <si>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</si>
  <si>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</si>
  <si>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</si>
  <si>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</si>
  <si>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</si>
  <si>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</si>
  <si>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</si>
  <si>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</si>
  <si>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</si>
  <si>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</si>
  <si>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</si>
  <si>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</si>
  <si>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</si>
  <si>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2021-41-10001161</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</si>
</sst>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6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C7" zoomScale="70" zoomScaleNormal="67" zoomScaleSheetLayoutView="70" workbookViewId="0">
      <selection activeCell="C16" sqref="C1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5" t="s">
        <v>2651</v>
      </c>
      <c r="B6" s="216"/>
      <c r="C6" s="216"/>
      <c r="D6" s="216"/>
      <c r="E6" s="216"/>
      <c r="F6" s="216"/>
      <c r="G6" s="216"/>
      <c r="H6" s="216"/>
      <c r="I6" s="216"/>
      <c r="J6" s="216"/>
      <c r="K6" s="216"/>
      <c r="L6" s="216"/>
      <c r="M6" s="216"/>
      <c r="N6" s="216"/>
      <c r="O6" s="220"/>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5"/>
      <c r="F8" s="225"/>
      <c r="G8" s="225"/>
      <c r="H8" s="224"/>
      <c r="I8" s="224"/>
      <c r="J8" s="54"/>
      <c r="K8" s="56"/>
      <c r="L8" s="41"/>
      <c r="M8" s="41"/>
      <c r="N8" s="41"/>
      <c r="O8" s="48"/>
    </row>
    <row r="9" spans="1:20" ht="30.75" customHeight="1" x14ac:dyDescent="0.25">
      <c r="A9" s="47"/>
      <c r="B9" s="55"/>
      <c r="C9" s="53"/>
      <c r="D9" s="53"/>
      <c r="E9" s="225"/>
      <c r="F9" s="225"/>
      <c r="G9" s="225"/>
      <c r="H9" s="224"/>
      <c r="I9" s="224"/>
      <c r="J9" s="54"/>
      <c r="K9" s="56"/>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14" t="s">
        <v>10</v>
      </c>
      <c r="M15" s="214"/>
      <c r="N15" s="85" t="str">
        <f>+IF(J15="Plural","Ingrese %","N/A")</f>
        <v>N/A</v>
      </c>
      <c r="O15" s="8"/>
      <c r="Q15" s="58" t="str">
        <f>C15</f>
        <v>2021-41-10001161</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5" t="s">
        <v>23</v>
      </c>
      <c r="B17" s="216"/>
      <c r="C17" s="216"/>
      <c r="D17" s="216"/>
      <c r="E17" s="216"/>
      <c r="F17" s="216"/>
      <c r="G17" s="216"/>
      <c r="H17" s="215" t="s">
        <v>14</v>
      </c>
      <c r="I17" s="216"/>
      <c r="J17" s="216"/>
      <c r="K17" s="216"/>
      <c r="L17" s="216"/>
      <c r="M17" s="216"/>
      <c r="N17" s="216"/>
      <c r="O17" s="220"/>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9"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29"/>
      <c r="I20" s="193" t="s">
        <v>663</v>
      </c>
      <c r="J20" s="82" t="s">
        <v>665</v>
      </c>
      <c r="K20" s="83">
        <v>1872560713</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7" t="s">
        <v>3</v>
      </c>
      <c r="C37" s="217"/>
      <c r="D37" s="217"/>
      <c r="E37" s="217"/>
      <c r="F37" s="217"/>
      <c r="G37" s="5"/>
      <c r="H37" s="221" t="s">
        <v>4</v>
      </c>
      <c r="I37" s="222"/>
      <c r="J37" s="222"/>
      <c r="K37" s="222"/>
      <c r="L37" s="222"/>
      <c r="M37" s="222"/>
      <c r="N37" s="222"/>
      <c r="O37" s="223"/>
    </row>
    <row r="38" spans="1:16" ht="21" customHeight="1" x14ac:dyDescent="0.25">
      <c r="A38" s="9"/>
      <c r="B38" s="218" t="str">
        <f>VLOOKUP(B20,EAS!A2:B1439,2,0)</f>
        <v>FUNDACION UN MUNDO SIN FRONTERAS</v>
      </c>
      <c r="C38" s="218"/>
      <c r="D38" s="218"/>
      <c r="E38" s="218"/>
      <c r="F38" s="218"/>
      <c r="G38" s="5"/>
      <c r="H38" s="226" t="s">
        <v>2720</v>
      </c>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5" t="s">
        <v>5</v>
      </c>
      <c r="B42" s="216"/>
      <c r="C42" s="216"/>
      <c r="D42" s="216"/>
      <c r="E42" s="216"/>
      <c r="F42" s="216"/>
      <c r="G42" s="216"/>
      <c r="H42" s="216"/>
      <c r="I42" s="216"/>
      <c r="J42" s="216"/>
      <c r="K42" s="216"/>
      <c r="L42" s="216"/>
      <c r="M42" s="216"/>
      <c r="N42" s="216"/>
      <c r="O42" s="220"/>
      <c r="P42" s="119"/>
    </row>
    <row r="43" spans="1:16" ht="8.25" customHeight="1" thickBot="1" x14ac:dyDescent="0.3"/>
    <row r="44" spans="1:16" s="19" customFormat="1" ht="31.5" customHeight="1" thickBot="1" x14ac:dyDescent="0.3">
      <c r="A44" s="230" t="s">
        <v>6</v>
      </c>
      <c r="B44" s="231"/>
      <c r="C44" s="231"/>
      <c r="D44" s="231"/>
      <c r="E44" s="231"/>
      <c r="F44" s="231"/>
      <c r="G44" s="231"/>
      <c r="H44" s="231"/>
      <c r="I44" s="231"/>
      <c r="J44" s="231"/>
      <c r="K44" s="231"/>
      <c r="L44" s="231"/>
      <c r="M44" s="231"/>
      <c r="N44" s="231"/>
      <c r="O44" s="232"/>
      <c r="P44" s="1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0" t="s">
        <v>2646</v>
      </c>
      <c r="B96" s="231"/>
      <c r="C96" s="231"/>
      <c r="D96" s="231"/>
      <c r="E96" s="231"/>
      <c r="F96" s="231"/>
      <c r="G96" s="231"/>
      <c r="H96" s="231"/>
      <c r="I96" s="231"/>
      <c r="J96" s="231"/>
      <c r="K96" s="231"/>
      <c r="L96" s="231"/>
      <c r="M96" s="231"/>
      <c r="N96" s="231"/>
      <c r="O96" s="232"/>
      <c r="P96" s="119"/>
    </row>
    <row r="97" spans="1:16" ht="15" customHeight="1" x14ac:dyDescent="0.25">
      <c r="A97" s="233" t="s">
        <v>2710</v>
      </c>
      <c r="B97" s="234"/>
      <c r="C97" s="234"/>
      <c r="D97" s="234"/>
      <c r="E97" s="234"/>
      <c r="F97" s="234"/>
      <c r="G97" s="234"/>
      <c r="H97" s="234"/>
      <c r="I97" s="234"/>
      <c r="J97" s="234"/>
      <c r="K97" s="234"/>
      <c r="L97" s="234"/>
      <c r="M97" s="234"/>
      <c r="N97" s="234"/>
      <c r="O97" s="235"/>
    </row>
    <row r="98" spans="1:16" x14ac:dyDescent="0.25">
      <c r="A98" s="236"/>
      <c r="B98" s="237"/>
      <c r="C98" s="237"/>
      <c r="D98" s="237"/>
      <c r="E98" s="237"/>
      <c r="F98" s="237"/>
      <c r="G98" s="237"/>
      <c r="H98" s="237"/>
      <c r="I98" s="237"/>
      <c r="J98" s="237"/>
      <c r="K98" s="237"/>
      <c r="L98" s="237"/>
      <c r="M98" s="237"/>
      <c r="N98" s="237"/>
      <c r="O98" s="238"/>
    </row>
    <row r="99" spans="1:16" s="1" customFormat="1" ht="26.25" customHeight="1" x14ac:dyDescent="0.25">
      <c r="I99" s="239" t="s">
        <v>11</v>
      </c>
      <c r="J99" s="240"/>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5" t="s">
        <v>15</v>
      </c>
      <c r="B150" s="216"/>
      <c r="C150" s="216"/>
      <c r="D150" s="216"/>
      <c r="E150" s="220"/>
      <c r="F150" s="216" t="s">
        <v>17</v>
      </c>
      <c r="G150" s="216"/>
      <c r="H150" s="216"/>
      <c r="I150" s="215" t="s">
        <v>18</v>
      </c>
      <c r="J150" s="216"/>
      <c r="K150" s="216"/>
      <c r="L150" s="216"/>
      <c r="M150" s="216"/>
      <c r="N150" s="216"/>
      <c r="O150" s="220"/>
      <c r="P150" s="119"/>
    </row>
    <row r="151" spans="1:21" ht="51.75" customHeight="1" x14ac:dyDescent="0.25">
      <c r="A151" s="247" t="s">
        <v>2717</v>
      </c>
      <c r="B151" s="248"/>
      <c r="C151" s="248"/>
      <c r="D151" s="248"/>
      <c r="E151" s="249"/>
      <c r="F151" s="250" t="s">
        <v>2718</v>
      </c>
      <c r="G151" s="250"/>
      <c r="H151" s="250"/>
      <c r="I151" s="247" t="s">
        <v>2643</v>
      </c>
      <c r="J151" s="248"/>
      <c r="K151" s="248"/>
      <c r="L151" s="248"/>
      <c r="M151" s="248"/>
      <c r="N151" s="248"/>
      <c r="O151" s="24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7" t="s">
        <v>2626</v>
      </c>
      <c r="C153" s="217"/>
      <c r="D153" s="217"/>
      <c r="E153" s="8"/>
      <c r="F153" s="5"/>
      <c r="G153" s="251" t="s">
        <v>2626</v>
      </c>
      <c r="H153" s="251"/>
      <c r="I153" s="252" t="s">
        <v>1167</v>
      </c>
      <c r="J153" s="253"/>
      <c r="K153" s="253"/>
      <c r="L153" s="253"/>
      <c r="M153" s="25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4" t="s">
        <v>2656</v>
      </c>
      <c r="J155" s="255"/>
      <c r="K155" s="255"/>
      <c r="L155" s="255"/>
      <c r="M155" s="255"/>
      <c r="N155" s="255"/>
      <c r="O155" s="256"/>
      <c r="Q155" s="4" t="s">
        <v>17</v>
      </c>
      <c r="U155" s="58" t="str">
        <f>D155</f>
        <v>Si</v>
      </c>
    </row>
    <row r="156" spans="1:21" x14ac:dyDescent="0.25">
      <c r="A156" s="9"/>
      <c r="B156" s="257" t="s">
        <v>2712</v>
      </c>
      <c r="C156" s="257"/>
      <c r="D156" s="257"/>
      <c r="E156" s="8"/>
      <c r="F156" s="5"/>
      <c r="H156" s="130" t="s">
        <v>2711</v>
      </c>
      <c r="I156" s="254"/>
      <c r="J156" s="255"/>
      <c r="K156" s="255"/>
      <c r="L156" s="255"/>
      <c r="M156" s="255"/>
      <c r="N156" s="255"/>
      <c r="O156" s="25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5" t="s">
        <v>26</v>
      </c>
      <c r="B160" s="216"/>
      <c r="C160" s="216"/>
      <c r="D160" s="216"/>
      <c r="E160" s="216"/>
      <c r="F160" s="216"/>
      <c r="G160" s="216"/>
      <c r="H160" s="216"/>
      <c r="I160" s="216"/>
      <c r="J160" s="216"/>
      <c r="K160" s="216"/>
      <c r="L160" s="216"/>
      <c r="M160" s="216"/>
      <c r="N160" s="216"/>
      <c r="O160" s="220"/>
      <c r="P160" s="119"/>
    </row>
    <row r="161" spans="1:28" ht="15" customHeight="1" x14ac:dyDescent="0.25">
      <c r="A161" s="241" t="s">
        <v>1169</v>
      </c>
      <c r="B161" s="242"/>
      <c r="C161" s="242"/>
      <c r="D161" s="242"/>
      <c r="E161" s="242"/>
      <c r="F161" s="242"/>
      <c r="G161" s="242"/>
      <c r="H161" s="242"/>
      <c r="I161" s="242"/>
      <c r="J161" s="242"/>
      <c r="K161" s="242"/>
      <c r="L161" s="242"/>
      <c r="M161" s="242"/>
      <c r="N161" s="242"/>
      <c r="O161" s="243"/>
    </row>
    <row r="162" spans="1:28" ht="15.75" thickBot="1" x14ac:dyDescent="0.3">
      <c r="A162" s="244"/>
      <c r="B162" s="245"/>
      <c r="C162" s="245"/>
      <c r="D162" s="245"/>
      <c r="E162" s="245"/>
      <c r="F162" s="245"/>
      <c r="G162" s="245"/>
      <c r="H162" s="245"/>
      <c r="I162" s="245"/>
      <c r="J162" s="245"/>
      <c r="K162" s="245"/>
      <c r="L162" s="245"/>
      <c r="M162" s="245"/>
      <c r="N162" s="245"/>
      <c r="O162" s="246"/>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8" t="s">
        <v>1168</v>
      </c>
      <c r="C164" s="268"/>
      <c r="D164" s="268"/>
      <c r="E164" s="268"/>
      <c r="F164" s="268"/>
      <c r="G164" s="268"/>
      <c r="H164" s="21"/>
      <c r="I164" s="275" t="s">
        <v>1180</v>
      </c>
      <c r="J164" s="276"/>
      <c r="K164" s="276"/>
      <c r="L164" s="276"/>
      <c r="M164" s="276"/>
      <c r="N164" s="27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9" t="s">
        <v>19</v>
      </c>
      <c r="C165" s="270"/>
      <c r="D165" s="271"/>
      <c r="E165" s="275" t="s">
        <v>2628</v>
      </c>
      <c r="F165" s="276"/>
      <c r="G165" s="277"/>
      <c r="H165" s="5"/>
      <c r="I165" s="269" t="s">
        <v>19</v>
      </c>
      <c r="J165" s="270"/>
      <c r="K165" s="271"/>
      <c r="L165" s="31" t="s">
        <v>2627</v>
      </c>
      <c r="M165" s="31"/>
      <c r="N165" s="31"/>
      <c r="O165" s="8"/>
      <c r="Q165" s="69">
        <f>F167</f>
        <v>0</v>
      </c>
      <c r="R165" s="69">
        <f>F168</f>
        <v>0.01</v>
      </c>
      <c r="S165" s="69">
        <f>F169</f>
        <v>0</v>
      </c>
      <c r="T165" s="69">
        <f>F170</f>
        <v>0</v>
      </c>
      <c r="U165" s="69">
        <f>C173</f>
        <v>0.03</v>
      </c>
      <c r="V165" s="71">
        <f>E173</f>
        <v>56176821.390000001</v>
      </c>
      <c r="W165" s="69" t="str">
        <f>G167</f>
        <v/>
      </c>
      <c r="X165" s="69">
        <f>G168</f>
        <v>0.03</v>
      </c>
      <c r="Y165" s="69" t="str">
        <f>G169</f>
        <v/>
      </c>
      <c r="Z165" s="69" t="str">
        <f>G170</f>
        <v/>
      </c>
    </row>
    <row r="166" spans="1:28" x14ac:dyDescent="0.25">
      <c r="A166" s="9"/>
      <c r="B166" s="272"/>
      <c r="C166" s="273"/>
      <c r="D166" s="274"/>
      <c r="E166" s="31" t="s">
        <v>2629</v>
      </c>
      <c r="F166" s="31" t="s">
        <v>2630</v>
      </c>
      <c r="G166" s="31" t="s">
        <v>2631</v>
      </c>
      <c r="H166" s="5"/>
      <c r="I166" s="272"/>
      <c r="J166" s="273"/>
      <c r="K166" s="274"/>
      <c r="L166" s="31" t="s">
        <v>2629</v>
      </c>
      <c r="M166" s="31" t="s">
        <v>2630</v>
      </c>
      <c r="N166" s="31" t="s">
        <v>2631</v>
      </c>
      <c r="O166" s="8"/>
    </row>
    <row r="167" spans="1:28" x14ac:dyDescent="0.25">
      <c r="A167" s="9"/>
      <c r="B167" s="263" t="s">
        <v>1170</v>
      </c>
      <c r="C167" s="263"/>
      <c r="D167" s="263"/>
      <c r="E167" s="25">
        <v>0.02</v>
      </c>
      <c r="F167" s="96"/>
      <c r="G167" s="26" t="str">
        <f>IF(F167&gt;0,SUM(E167+F167),"")</f>
        <v/>
      </c>
      <c r="H167" s="5"/>
      <c r="I167" s="265" t="s">
        <v>1175</v>
      </c>
      <c r="J167" s="266"/>
      <c r="K167" s="26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3" t="s">
        <v>1171</v>
      </c>
      <c r="C168" s="263"/>
      <c r="D168" s="263"/>
      <c r="E168" s="25">
        <v>0.02</v>
      </c>
      <c r="F168" s="96">
        <v>0.01</v>
      </c>
      <c r="G168" s="26">
        <f t="shared" ref="G168:G170" si="10">IF(F168&gt;0,SUM(E168+F168),"")</f>
        <v>0.03</v>
      </c>
      <c r="H168" s="5"/>
      <c r="I168" s="265" t="s">
        <v>1176</v>
      </c>
      <c r="J168" s="266"/>
      <c r="K168" s="267"/>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56176821.390000001</v>
      </c>
      <c r="X168" s="69" t="str">
        <f>N167</f>
        <v/>
      </c>
      <c r="Y168" s="69" t="str">
        <f>N168</f>
        <v/>
      </c>
      <c r="Z168" s="69" t="str">
        <f>N169</f>
        <v/>
      </c>
      <c r="AA168" s="69" t="str">
        <f>N170</f>
        <v/>
      </c>
      <c r="AB168" s="69">
        <f>N171</f>
        <v>0.03</v>
      </c>
    </row>
    <row r="169" spans="1:28" x14ac:dyDescent="0.25">
      <c r="A169" s="9"/>
      <c r="B169" s="263" t="s">
        <v>1172</v>
      </c>
      <c r="C169" s="263"/>
      <c r="D169" s="263"/>
      <c r="E169" s="25">
        <v>0.02</v>
      </c>
      <c r="F169" s="96"/>
      <c r="G169" s="26" t="str">
        <f t="shared" si="10"/>
        <v/>
      </c>
      <c r="H169" s="5"/>
      <c r="I169" s="265" t="s">
        <v>1177</v>
      </c>
      <c r="J169" s="266"/>
      <c r="K169" s="267"/>
      <c r="L169" s="25">
        <v>0.02</v>
      </c>
      <c r="M169" s="96"/>
      <c r="N169" s="26" t="str">
        <f t="shared" si="11"/>
        <v/>
      </c>
      <c r="O169" s="8"/>
    </row>
    <row r="170" spans="1:28" x14ac:dyDescent="0.25">
      <c r="A170" s="9"/>
      <c r="B170" s="263" t="s">
        <v>1173</v>
      </c>
      <c r="C170" s="263"/>
      <c r="D170" s="263"/>
      <c r="E170" s="25">
        <v>0.03</v>
      </c>
      <c r="F170" s="96"/>
      <c r="G170" s="26" t="str">
        <f t="shared" si="10"/>
        <v/>
      </c>
      <c r="H170" s="5"/>
      <c r="I170" s="265" t="s">
        <v>1178</v>
      </c>
      <c r="J170" s="266"/>
      <c r="K170" s="267"/>
      <c r="L170" s="25">
        <v>0.02</v>
      </c>
      <c r="M170" s="96"/>
      <c r="N170" s="26" t="str">
        <f t="shared" si="11"/>
        <v/>
      </c>
      <c r="O170" s="8"/>
    </row>
    <row r="171" spans="1:28" x14ac:dyDescent="0.25">
      <c r="A171" s="9"/>
      <c r="B171" s="5"/>
      <c r="C171" s="5"/>
      <c r="D171" s="5"/>
      <c r="E171" s="5"/>
      <c r="F171" s="5"/>
      <c r="G171" s="5"/>
      <c r="H171" s="5"/>
      <c r="I171" s="265" t="s">
        <v>1179</v>
      </c>
      <c r="J171" s="266"/>
      <c r="K171" s="267"/>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56176821.390000001</v>
      </c>
      <c r="F173" s="147"/>
      <c r="G173" s="148"/>
      <c r="H173" s="141"/>
      <c r="I173" s="143" t="s">
        <v>2640</v>
      </c>
      <c r="J173" s="144">
        <f>+SUM(N167:N171)</f>
        <v>0.03</v>
      </c>
      <c r="K173" s="264" t="s">
        <v>2641</v>
      </c>
      <c r="L173" s="264"/>
      <c r="M173" s="149">
        <f>+J173*K20</f>
        <v>56176821.390000001</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5" t="s">
        <v>20</v>
      </c>
      <c r="B176" s="216"/>
      <c r="C176" s="216"/>
      <c r="D176" s="216"/>
      <c r="E176" s="216"/>
      <c r="F176" s="216"/>
      <c r="G176" s="216"/>
      <c r="H176" s="216"/>
      <c r="I176" s="216"/>
      <c r="J176" s="216"/>
      <c r="K176" s="216"/>
      <c r="L176" s="216"/>
      <c r="M176" s="216"/>
      <c r="N176" s="216"/>
      <c r="O176" s="220"/>
      <c r="P176" s="119"/>
    </row>
    <row r="177" spans="1:20" ht="15" customHeight="1" x14ac:dyDescent="0.25">
      <c r="A177" s="241" t="s">
        <v>21</v>
      </c>
      <c r="B177" s="242"/>
      <c r="C177" s="242"/>
      <c r="D177" s="242"/>
      <c r="E177" s="242"/>
      <c r="F177" s="242"/>
      <c r="G177" s="242"/>
      <c r="H177" s="242"/>
      <c r="I177" s="242"/>
      <c r="J177" s="242"/>
      <c r="K177" s="242"/>
      <c r="L177" s="242"/>
      <c r="M177" s="242"/>
      <c r="N177" s="242"/>
      <c r="O177" s="243"/>
    </row>
    <row r="178" spans="1:20" ht="15.75" thickBot="1" x14ac:dyDescent="0.3">
      <c r="A178" s="244"/>
      <c r="B178" s="245"/>
      <c r="C178" s="245"/>
      <c r="D178" s="245"/>
      <c r="E178" s="245"/>
      <c r="F178" s="245"/>
      <c r="G178" s="245"/>
      <c r="H178" s="245"/>
      <c r="I178" s="245"/>
      <c r="J178" s="245"/>
      <c r="K178" s="245"/>
      <c r="L178" s="245"/>
      <c r="M178" s="245"/>
      <c r="N178" s="245"/>
      <c r="O178" s="246"/>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62" t="s">
        <v>2649</v>
      </c>
      <c r="C180" s="262"/>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5" t="s">
        <v>32</v>
      </c>
      <c r="B185" s="216"/>
      <c r="C185" s="216"/>
      <c r="D185" s="216"/>
      <c r="E185" s="216"/>
      <c r="F185" s="216"/>
      <c r="G185" s="216"/>
      <c r="H185" s="216"/>
      <c r="I185" s="216"/>
      <c r="J185" s="216"/>
      <c r="K185" s="216"/>
      <c r="L185" s="216"/>
      <c r="M185" s="216"/>
      <c r="N185" s="216"/>
      <c r="O185" s="220"/>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8" t="s">
        <v>2713</v>
      </c>
      <c r="C187" s="258"/>
      <c r="D187" s="258"/>
      <c r="E187" s="258"/>
      <c r="F187" s="258"/>
      <c r="G187" s="258"/>
      <c r="H187" s="258"/>
      <c r="I187" s="258"/>
      <c r="J187" s="258"/>
      <c r="K187" s="258"/>
      <c r="L187" s="258"/>
      <c r="M187" s="258"/>
      <c r="N187" s="258"/>
      <c r="O187" s="8"/>
    </row>
    <row r="188" spans="1:20" x14ac:dyDescent="0.25">
      <c r="A188" s="9"/>
      <c r="B188" s="259"/>
      <c r="C188" s="259"/>
      <c r="D188" s="259"/>
      <c r="E188" s="259"/>
      <c r="F188" s="259"/>
      <c r="G188" s="259"/>
      <c r="H188" s="259"/>
      <c r="I188" s="259"/>
      <c r="J188" s="259"/>
      <c r="K188" s="259"/>
      <c r="L188" s="259"/>
      <c r="M188" s="259"/>
      <c r="N188" s="259"/>
      <c r="O188" s="8"/>
    </row>
    <row r="189" spans="1:20" x14ac:dyDescent="0.25">
      <c r="A189" s="9"/>
      <c r="B189" s="260" t="s">
        <v>2689</v>
      </c>
      <c r="C189" s="261"/>
      <c r="D189" s="261"/>
      <c r="E189" s="261"/>
      <c r="F189" s="261"/>
      <c r="G189" s="261"/>
      <c r="H189" s="261"/>
      <c r="I189" s="261"/>
      <c r="J189" s="261"/>
      <c r="K189" s="261"/>
      <c r="L189" s="261"/>
      <c r="M189" s="261"/>
      <c r="N189" s="261"/>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9" t="s">
        <v>3</v>
      </c>
      <c r="C37" s="279"/>
      <c r="D37" s="279"/>
      <c r="E37" s="279"/>
      <c r="F37" s="279"/>
      <c r="G37" s="5"/>
      <c r="H37" s="221" t="s">
        <v>4</v>
      </c>
      <c r="I37" s="222"/>
      <c r="J37" s="222"/>
      <c r="K37" s="222"/>
      <c r="L37" s="222"/>
      <c r="M37" s="222"/>
      <c r="N37" s="222"/>
      <c r="O37" s="223"/>
    </row>
    <row r="38" spans="1:15" ht="21" customHeight="1" x14ac:dyDescent="0.25">
      <c r="A38" s="9"/>
      <c r="B38" s="280" t="e">
        <f>VLOOKUP(B20,EAS!A2:B1439,2,0)</f>
        <v>#N/A</v>
      </c>
      <c r="C38" s="280"/>
      <c r="D38" s="280"/>
      <c r="E38" s="280"/>
      <c r="F38" s="280"/>
      <c r="G38" s="5"/>
      <c r="H38" s="226"/>
      <c r="I38" s="227"/>
      <c r="J38" s="227"/>
      <c r="K38" s="227"/>
      <c r="L38" s="227"/>
      <c r="M38" s="227"/>
      <c r="N38" s="227"/>
      <c r="O38" s="228"/>
    </row>
    <row r="39" spans="1:15" ht="21" customHeight="1" x14ac:dyDescent="0.25">
      <c r="A39" s="9"/>
      <c r="B39" s="280"/>
      <c r="C39" s="280"/>
      <c r="D39" s="280"/>
      <c r="E39" s="280"/>
      <c r="F39" s="280"/>
      <c r="G39" s="5"/>
      <c r="H39" s="226"/>
      <c r="I39" s="227"/>
      <c r="J39" s="227"/>
      <c r="K39" s="227"/>
      <c r="L39" s="227"/>
      <c r="M39" s="227"/>
      <c r="N39" s="227"/>
      <c r="O39" s="22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5" t="s">
        <v>5</v>
      </c>
      <c r="B42" s="216"/>
      <c r="C42" s="216"/>
      <c r="D42" s="216"/>
      <c r="E42" s="216"/>
      <c r="F42" s="216"/>
      <c r="G42" s="216"/>
      <c r="H42" s="216"/>
      <c r="I42" s="216"/>
      <c r="J42" s="216"/>
      <c r="K42" s="216"/>
      <c r="L42" s="216"/>
      <c r="M42" s="216"/>
      <c r="N42" s="216"/>
      <c r="O42" s="220"/>
    </row>
    <row r="43" spans="1:15" ht="8.25" customHeight="1" thickBot="1" x14ac:dyDescent="0.3"/>
    <row r="44" spans="1:15" s="119" customFormat="1" ht="31.5" customHeight="1" thickBot="1" x14ac:dyDescent="0.3">
      <c r="A44" s="230" t="s">
        <v>6</v>
      </c>
      <c r="B44" s="231"/>
      <c r="C44" s="231"/>
      <c r="D44" s="231"/>
      <c r="E44" s="231"/>
      <c r="F44" s="231"/>
      <c r="G44" s="231"/>
      <c r="H44" s="231"/>
      <c r="I44" s="231"/>
      <c r="J44" s="231"/>
      <c r="K44" s="231"/>
      <c r="L44" s="231"/>
      <c r="M44" s="231"/>
      <c r="N44" s="231"/>
      <c r="O44" s="232"/>
    </row>
    <row r="45" spans="1:15" ht="15" customHeight="1" x14ac:dyDescent="0.25">
      <c r="A45" s="233" t="s">
        <v>2709</v>
      </c>
      <c r="B45" s="234"/>
      <c r="C45" s="234"/>
      <c r="D45" s="234"/>
      <c r="E45" s="234"/>
      <c r="F45" s="234"/>
      <c r="G45" s="234"/>
      <c r="H45" s="234"/>
      <c r="I45" s="234"/>
      <c r="J45" s="234"/>
      <c r="K45" s="234"/>
      <c r="L45" s="234"/>
      <c r="M45" s="234"/>
      <c r="N45" s="234"/>
      <c r="O45" s="235"/>
    </row>
    <row r="46" spans="1:15" x14ac:dyDescent="0.25">
      <c r="A46" s="236"/>
      <c r="B46" s="237"/>
      <c r="C46" s="237"/>
      <c r="D46" s="237"/>
      <c r="E46" s="237"/>
      <c r="F46" s="237"/>
      <c r="G46" s="237"/>
      <c r="H46" s="237"/>
      <c r="I46" s="237"/>
      <c r="J46" s="237"/>
      <c r="K46" s="237"/>
      <c r="L46" s="237"/>
      <c r="M46" s="237"/>
      <c r="N46" s="237"/>
      <c r="O46" s="238"/>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0" t="s">
        <v>2646</v>
      </c>
      <c r="B96" s="231"/>
      <c r="C96" s="231"/>
      <c r="D96" s="231"/>
      <c r="E96" s="231"/>
      <c r="F96" s="231"/>
      <c r="G96" s="231"/>
      <c r="H96" s="231"/>
      <c r="I96" s="231"/>
      <c r="J96" s="231"/>
      <c r="K96" s="231"/>
      <c r="L96" s="231"/>
      <c r="M96" s="231"/>
      <c r="N96" s="231"/>
      <c r="O96" s="232"/>
    </row>
    <row r="97" spans="1:15" ht="15" customHeight="1" x14ac:dyDescent="0.25">
      <c r="A97" s="233" t="s">
        <v>2710</v>
      </c>
      <c r="B97" s="234"/>
      <c r="C97" s="234"/>
      <c r="D97" s="234"/>
      <c r="E97" s="234"/>
      <c r="F97" s="234"/>
      <c r="G97" s="234"/>
      <c r="H97" s="234"/>
      <c r="I97" s="234"/>
      <c r="J97" s="234"/>
      <c r="K97" s="234"/>
      <c r="L97" s="234"/>
      <c r="M97" s="234"/>
      <c r="N97" s="234"/>
      <c r="O97" s="235"/>
    </row>
    <row r="98" spans="1:15" x14ac:dyDescent="0.25">
      <c r="A98" s="236"/>
      <c r="B98" s="237"/>
      <c r="C98" s="237"/>
      <c r="D98" s="237"/>
      <c r="E98" s="237"/>
      <c r="F98" s="237"/>
      <c r="G98" s="237"/>
      <c r="H98" s="237"/>
      <c r="I98" s="237"/>
      <c r="J98" s="237"/>
      <c r="K98" s="237"/>
      <c r="L98" s="237"/>
      <c r="M98" s="237"/>
      <c r="N98" s="237"/>
      <c r="O98" s="238"/>
    </row>
    <row r="99" spans="1:15" s="120" customFormat="1" ht="26.25" customHeight="1" x14ac:dyDescent="0.25">
      <c r="A99" s="1"/>
      <c r="B99" s="1"/>
      <c r="C99" s="1"/>
      <c r="D99" s="1"/>
      <c r="E99" s="1"/>
      <c r="F99" s="1"/>
      <c r="G99" s="1"/>
      <c r="H99" s="1"/>
      <c r="I99" s="239" t="s">
        <v>11</v>
      </c>
      <c r="J99" s="240"/>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5" t="s">
        <v>15</v>
      </c>
      <c r="B143" s="216"/>
      <c r="C143" s="216"/>
      <c r="D143" s="216"/>
      <c r="E143" s="220"/>
      <c r="F143" s="216" t="s">
        <v>17</v>
      </c>
      <c r="G143" s="216"/>
      <c r="H143" s="216"/>
      <c r="I143" s="215" t="s">
        <v>18</v>
      </c>
      <c r="J143" s="216"/>
      <c r="K143" s="216"/>
      <c r="L143" s="216"/>
      <c r="M143" s="216"/>
      <c r="N143" s="216"/>
      <c r="O143" s="220"/>
    </row>
    <row r="144" spans="1:15" ht="51.75" customHeight="1" x14ac:dyDescent="0.25">
      <c r="A144" s="247" t="s">
        <v>2717</v>
      </c>
      <c r="B144" s="248"/>
      <c r="C144" s="248"/>
      <c r="D144" s="248"/>
      <c r="E144" s="249"/>
      <c r="F144" s="250" t="s">
        <v>2718</v>
      </c>
      <c r="G144" s="250"/>
      <c r="H144" s="250"/>
      <c r="I144" s="247" t="s">
        <v>2643</v>
      </c>
      <c r="J144" s="248"/>
      <c r="K144" s="248"/>
      <c r="L144" s="248"/>
      <c r="M144" s="248"/>
      <c r="N144" s="248"/>
      <c r="O144" s="24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7" t="s">
        <v>2626</v>
      </c>
      <c r="C146" s="217"/>
      <c r="D146" s="217"/>
      <c r="E146" s="8"/>
      <c r="F146" s="5"/>
      <c r="G146" s="251" t="s">
        <v>2626</v>
      </c>
      <c r="H146" s="251"/>
      <c r="I146" s="252" t="s">
        <v>1167</v>
      </c>
      <c r="J146" s="253"/>
      <c r="K146" s="253"/>
      <c r="L146" s="253"/>
      <c r="M146" s="25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4" t="s">
        <v>2656</v>
      </c>
      <c r="J148" s="255"/>
      <c r="K148" s="255"/>
      <c r="L148" s="255"/>
      <c r="M148" s="255"/>
      <c r="N148" s="255"/>
      <c r="O148" s="256"/>
      <c r="Q148" s="118" t="s">
        <v>17</v>
      </c>
      <c r="U148" s="123">
        <f>D148</f>
        <v>0</v>
      </c>
    </row>
    <row r="149" spans="1:28" x14ac:dyDescent="0.25">
      <c r="A149" s="9"/>
      <c r="B149" s="257" t="s">
        <v>2712</v>
      </c>
      <c r="C149" s="257"/>
      <c r="D149" s="257"/>
      <c r="E149" s="8"/>
      <c r="F149" s="5"/>
      <c r="H149" s="130" t="s">
        <v>2711</v>
      </c>
      <c r="I149" s="254"/>
      <c r="J149" s="255"/>
      <c r="K149" s="255"/>
      <c r="L149" s="255"/>
      <c r="M149" s="255"/>
      <c r="N149" s="255"/>
      <c r="O149" s="25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5" t="s">
        <v>26</v>
      </c>
      <c r="B153" s="216"/>
      <c r="C153" s="216"/>
      <c r="D153" s="216"/>
      <c r="E153" s="216"/>
      <c r="F153" s="216"/>
      <c r="G153" s="216"/>
      <c r="H153" s="216"/>
      <c r="I153" s="216"/>
      <c r="J153" s="216"/>
      <c r="K153" s="216"/>
      <c r="L153" s="216"/>
      <c r="M153" s="216"/>
      <c r="N153" s="216"/>
      <c r="O153" s="220"/>
    </row>
    <row r="154" spans="1:28" ht="15" customHeight="1" x14ac:dyDescent="0.25">
      <c r="A154" s="241" t="s">
        <v>1169</v>
      </c>
      <c r="B154" s="242"/>
      <c r="C154" s="242"/>
      <c r="D154" s="242"/>
      <c r="E154" s="242"/>
      <c r="F154" s="242"/>
      <c r="G154" s="242"/>
      <c r="H154" s="242"/>
      <c r="I154" s="242"/>
      <c r="J154" s="242"/>
      <c r="K154" s="242"/>
      <c r="L154" s="242"/>
      <c r="M154" s="242"/>
      <c r="N154" s="242"/>
      <c r="O154" s="243"/>
    </row>
    <row r="155" spans="1:28" ht="15.75" thickBot="1" x14ac:dyDescent="0.3">
      <c r="A155" s="244"/>
      <c r="B155" s="245"/>
      <c r="C155" s="245"/>
      <c r="D155" s="245"/>
      <c r="E155" s="245"/>
      <c r="F155" s="245"/>
      <c r="G155" s="245"/>
      <c r="H155" s="245"/>
      <c r="I155" s="245"/>
      <c r="J155" s="245"/>
      <c r="K155" s="245"/>
      <c r="L155" s="245"/>
      <c r="M155" s="245"/>
      <c r="N155" s="245"/>
      <c r="O155" s="246"/>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8" t="s">
        <v>1168</v>
      </c>
      <c r="C157" s="268"/>
      <c r="D157" s="268"/>
      <c r="E157" s="268"/>
      <c r="F157" s="268"/>
      <c r="G157" s="268"/>
      <c r="H157" s="21"/>
      <c r="I157" s="275" t="s">
        <v>1180</v>
      </c>
      <c r="J157" s="276"/>
      <c r="K157" s="276"/>
      <c r="L157" s="276"/>
      <c r="M157" s="276"/>
      <c r="N157" s="27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9" t="s">
        <v>19</v>
      </c>
      <c r="C158" s="270"/>
      <c r="D158" s="271"/>
      <c r="E158" s="275" t="s">
        <v>2628</v>
      </c>
      <c r="F158" s="276"/>
      <c r="G158" s="277"/>
      <c r="H158" s="5"/>
      <c r="I158" s="269" t="s">
        <v>19</v>
      </c>
      <c r="J158" s="270"/>
      <c r="K158" s="27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72"/>
      <c r="C159" s="273"/>
      <c r="D159" s="274"/>
      <c r="E159" s="111" t="s">
        <v>2629</v>
      </c>
      <c r="F159" s="111" t="s">
        <v>2630</v>
      </c>
      <c r="G159" s="111" t="s">
        <v>2631</v>
      </c>
      <c r="H159" s="5"/>
      <c r="I159" s="272"/>
      <c r="J159" s="273"/>
      <c r="K159" s="274"/>
      <c r="L159" s="111" t="s">
        <v>2629</v>
      </c>
      <c r="M159" s="111" t="s">
        <v>2630</v>
      </c>
      <c r="N159" s="111" t="s">
        <v>2631</v>
      </c>
      <c r="O159" s="8"/>
    </row>
    <row r="160" spans="1:28" x14ac:dyDescent="0.25">
      <c r="A160" s="9"/>
      <c r="B160" s="263" t="s">
        <v>1170</v>
      </c>
      <c r="C160" s="263"/>
      <c r="D160" s="263"/>
      <c r="E160" s="25">
        <v>0.02</v>
      </c>
      <c r="F160" s="96"/>
      <c r="G160" s="26" t="str">
        <f>IF(F160&gt;0,SUM(E160+F160),"")</f>
        <v/>
      </c>
      <c r="H160" s="5"/>
      <c r="I160" s="265" t="s">
        <v>1175</v>
      </c>
      <c r="J160" s="266"/>
      <c r="K160" s="26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3" t="s">
        <v>1171</v>
      </c>
      <c r="C161" s="263"/>
      <c r="D161" s="263"/>
      <c r="E161" s="25">
        <v>0.02</v>
      </c>
      <c r="F161" s="96"/>
      <c r="G161" s="26" t="str">
        <f t="shared" ref="G161:G163" si="5">IF(F161&gt;0,SUM(E161+F161),"")</f>
        <v/>
      </c>
      <c r="H161" s="5"/>
      <c r="I161" s="265" t="s">
        <v>1176</v>
      </c>
      <c r="J161" s="266"/>
      <c r="K161" s="26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3" t="s">
        <v>1172</v>
      </c>
      <c r="C162" s="263"/>
      <c r="D162" s="263"/>
      <c r="E162" s="25">
        <v>0.02</v>
      </c>
      <c r="F162" s="96"/>
      <c r="G162" s="26" t="str">
        <f t="shared" si="5"/>
        <v/>
      </c>
      <c r="H162" s="5"/>
      <c r="I162" s="265" t="s">
        <v>1177</v>
      </c>
      <c r="J162" s="266"/>
      <c r="K162" s="267"/>
      <c r="L162" s="25">
        <v>0.02</v>
      </c>
      <c r="M162" s="96"/>
      <c r="N162" s="26" t="str">
        <f t="shared" si="6"/>
        <v/>
      </c>
      <c r="O162" s="8"/>
    </row>
    <row r="163" spans="1:28" x14ac:dyDescent="0.25">
      <c r="A163" s="9"/>
      <c r="B163" s="263" t="s">
        <v>1173</v>
      </c>
      <c r="C163" s="263"/>
      <c r="D163" s="263"/>
      <c r="E163" s="25">
        <v>0.03</v>
      </c>
      <c r="F163" s="96"/>
      <c r="G163" s="26" t="str">
        <f t="shared" si="5"/>
        <v/>
      </c>
      <c r="H163" s="5"/>
      <c r="I163" s="265" t="s">
        <v>1178</v>
      </c>
      <c r="J163" s="266"/>
      <c r="K163" s="267"/>
      <c r="L163" s="25">
        <v>0.02</v>
      </c>
      <c r="M163" s="96"/>
      <c r="N163" s="26" t="str">
        <f t="shared" si="6"/>
        <v/>
      </c>
      <c r="O163" s="8"/>
    </row>
    <row r="164" spans="1:28" x14ac:dyDescent="0.25">
      <c r="A164" s="9"/>
      <c r="B164" s="5"/>
      <c r="C164" s="5"/>
      <c r="D164" s="5"/>
      <c r="E164" s="5"/>
      <c r="F164" s="5"/>
      <c r="G164" s="5"/>
      <c r="H164" s="5"/>
      <c r="I164" s="265" t="s">
        <v>1179</v>
      </c>
      <c r="J164" s="266"/>
      <c r="K164" s="26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8" t="s">
        <v>2641</v>
      </c>
      <c r="L166" s="278"/>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5" t="s">
        <v>20</v>
      </c>
      <c r="B169" s="216"/>
      <c r="C169" s="216"/>
      <c r="D169" s="216"/>
      <c r="E169" s="216"/>
      <c r="F169" s="216"/>
      <c r="G169" s="216"/>
      <c r="H169" s="216"/>
      <c r="I169" s="216"/>
      <c r="J169" s="216"/>
      <c r="K169" s="216"/>
      <c r="L169" s="216"/>
      <c r="M169" s="216"/>
      <c r="N169" s="216"/>
      <c r="O169" s="220"/>
    </row>
    <row r="170" spans="1:28" ht="15" customHeight="1" x14ac:dyDescent="0.25">
      <c r="A170" s="241" t="s">
        <v>21</v>
      </c>
      <c r="B170" s="242"/>
      <c r="C170" s="242"/>
      <c r="D170" s="242"/>
      <c r="E170" s="242"/>
      <c r="F170" s="242"/>
      <c r="G170" s="242"/>
      <c r="H170" s="242"/>
      <c r="I170" s="242"/>
      <c r="J170" s="242"/>
      <c r="K170" s="242"/>
      <c r="L170" s="242"/>
      <c r="M170" s="242"/>
      <c r="N170" s="242"/>
      <c r="O170" s="243"/>
    </row>
    <row r="171" spans="1:28" ht="15.75" thickBot="1" x14ac:dyDescent="0.3">
      <c r="A171" s="244"/>
      <c r="B171" s="245"/>
      <c r="C171" s="245"/>
      <c r="D171" s="245"/>
      <c r="E171" s="245"/>
      <c r="F171" s="245"/>
      <c r="G171" s="245"/>
      <c r="H171" s="245"/>
      <c r="I171" s="245"/>
      <c r="J171" s="245"/>
      <c r="K171" s="245"/>
      <c r="L171" s="245"/>
      <c r="M171" s="245"/>
      <c r="N171" s="245"/>
      <c r="O171" s="246"/>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62" t="s">
        <v>2649</v>
      </c>
      <c r="C173" s="262"/>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5" t="s">
        <v>32</v>
      </c>
      <c r="B178" s="216"/>
      <c r="C178" s="216"/>
      <c r="D178" s="216"/>
      <c r="E178" s="216"/>
      <c r="F178" s="216"/>
      <c r="G178" s="216"/>
      <c r="H178" s="216"/>
      <c r="I178" s="216"/>
      <c r="J178" s="216"/>
      <c r="K178" s="216"/>
      <c r="L178" s="216"/>
      <c r="M178" s="216"/>
      <c r="N178" s="216"/>
      <c r="O178" s="220"/>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8" t="s">
        <v>2688</v>
      </c>
      <c r="C180" s="258"/>
      <c r="D180" s="258"/>
      <c r="E180" s="258"/>
      <c r="F180" s="258"/>
      <c r="G180" s="258"/>
      <c r="H180" s="258"/>
      <c r="I180" s="258"/>
      <c r="J180" s="258"/>
      <c r="K180" s="258"/>
      <c r="L180" s="258"/>
      <c r="M180" s="258"/>
      <c r="N180" s="258"/>
      <c r="O180" s="8"/>
    </row>
    <row r="181" spans="1:21" x14ac:dyDescent="0.25">
      <c r="A181" s="9"/>
      <c r="B181" s="259"/>
      <c r="C181" s="259"/>
      <c r="D181" s="259"/>
      <c r="E181" s="259"/>
      <c r="F181" s="259"/>
      <c r="G181" s="259"/>
      <c r="H181" s="259"/>
      <c r="I181" s="259"/>
      <c r="J181" s="259"/>
      <c r="K181" s="259"/>
      <c r="L181" s="259"/>
      <c r="M181" s="259"/>
      <c r="N181" s="259"/>
      <c r="O181" s="8"/>
    </row>
    <row r="182" spans="1:21" x14ac:dyDescent="0.25">
      <c r="A182" s="9"/>
      <c r="B182" s="260" t="s">
        <v>2689</v>
      </c>
      <c r="C182" s="261"/>
      <c r="D182" s="261"/>
      <c r="E182" s="261"/>
      <c r="F182" s="261"/>
      <c r="G182" s="261"/>
      <c r="H182" s="261"/>
      <c r="I182" s="261"/>
      <c r="J182" s="261"/>
      <c r="K182" s="261"/>
      <c r="L182" s="261"/>
      <c r="M182" s="261"/>
      <c r="N182" s="261"/>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5" t="s">
        <v>5</v>
      </c>
      <c r="B42" s="216"/>
      <c r="C42" s="216"/>
      <c r="D42" s="216"/>
      <c r="E42" s="216"/>
      <c r="F42" s="216"/>
      <c r="G42" s="216"/>
      <c r="H42" s="216"/>
      <c r="I42" s="216"/>
      <c r="J42" s="216"/>
      <c r="K42" s="216"/>
      <c r="L42" s="216"/>
      <c r="M42" s="216"/>
      <c r="N42" s="216"/>
      <c r="O42" s="220"/>
      <c r="P42" s="19"/>
    </row>
    <row r="43" spans="1:16" ht="8.25" customHeight="1" thickBot="1" x14ac:dyDescent="0.3"/>
    <row r="44" spans="1:16" s="119" customFormat="1" ht="31.5" customHeight="1" thickBot="1" x14ac:dyDescent="0.3">
      <c r="A44" s="230" t="s">
        <v>6</v>
      </c>
      <c r="B44" s="231"/>
      <c r="C44" s="231"/>
      <c r="D44" s="231"/>
      <c r="E44" s="231"/>
      <c r="F44" s="231"/>
      <c r="G44" s="231"/>
      <c r="H44" s="231"/>
      <c r="I44" s="231"/>
      <c r="J44" s="231"/>
      <c r="K44" s="231"/>
      <c r="L44" s="231"/>
      <c r="M44" s="231"/>
      <c r="N44" s="231"/>
      <c r="O44" s="232"/>
      <c r="P44" s="19"/>
    </row>
    <row r="45" spans="1:16" ht="15" customHeight="1" x14ac:dyDescent="0.25">
      <c r="A45" s="233" t="s">
        <v>2709</v>
      </c>
      <c r="B45" s="234"/>
      <c r="C45" s="234"/>
      <c r="D45" s="234"/>
      <c r="E45" s="234"/>
      <c r="F45" s="234"/>
      <c r="G45" s="234"/>
      <c r="H45" s="234"/>
      <c r="I45" s="234"/>
      <c r="J45" s="234"/>
      <c r="K45" s="234"/>
      <c r="L45" s="234"/>
      <c r="M45" s="234"/>
      <c r="N45" s="234"/>
      <c r="O45" s="235"/>
    </row>
    <row r="46" spans="1:16" x14ac:dyDescent="0.25">
      <c r="A46" s="236"/>
      <c r="B46" s="237"/>
      <c r="C46" s="237"/>
      <c r="D46" s="237"/>
      <c r="E46" s="237"/>
      <c r="F46" s="237"/>
      <c r="G46" s="237"/>
      <c r="H46" s="237"/>
      <c r="I46" s="237"/>
      <c r="J46" s="237"/>
      <c r="K46" s="237"/>
      <c r="L46" s="237"/>
      <c r="M46" s="237"/>
      <c r="N46" s="237"/>
      <c r="O46" s="238"/>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5">IF(F166&gt;0,SUM(E166+F166),"")</f>
        <v/>
      </c>
      <c r="H166" s="140"/>
      <c r="I166" s="296" t="s">
        <v>1176</v>
      </c>
      <c r="J166" s="297"/>
      <c r="K166" s="298"/>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5"/>
        <v/>
      </c>
      <c r="H167" s="140"/>
      <c r="I167" s="296" t="s">
        <v>1177</v>
      </c>
      <c r="J167" s="297"/>
      <c r="K167" s="298"/>
      <c r="L167" s="182">
        <v>0.02</v>
      </c>
      <c r="M167" s="96"/>
      <c r="N167" s="183" t="str">
        <f t="shared" si="6"/>
        <v/>
      </c>
      <c r="O167" s="142"/>
    </row>
    <row r="168" spans="1:28" x14ac:dyDescent="0.25">
      <c r="A168" s="172"/>
      <c r="B168" s="295" t="s">
        <v>1173</v>
      </c>
      <c r="C168" s="295"/>
      <c r="D168" s="295"/>
      <c r="E168" s="182">
        <v>0.03</v>
      </c>
      <c r="F168" s="96"/>
      <c r="G168" s="183" t="str">
        <f t="shared" si="5"/>
        <v/>
      </c>
      <c r="H168" s="140"/>
      <c r="I168" s="296" t="s">
        <v>1178</v>
      </c>
      <c r="J168" s="297"/>
      <c r="K168" s="298"/>
      <c r="L168" s="182">
        <v>0.02</v>
      </c>
      <c r="M168" s="96"/>
      <c r="N168" s="183" t="str">
        <f t="shared" si="6"/>
        <v/>
      </c>
      <c r="O168" s="142"/>
    </row>
    <row r="169" spans="1:28" x14ac:dyDescent="0.25">
      <c r="A169" s="172"/>
      <c r="B169" s="140"/>
      <c r="C169" s="140"/>
      <c r="D169" s="140"/>
      <c r="E169" s="140"/>
      <c r="F169" s="140"/>
      <c r="G169" s="140"/>
      <c r="H169" s="140"/>
      <c r="I169" s="296" t="s">
        <v>1179</v>
      </c>
      <c r="J169" s="297"/>
      <c r="K169" s="298"/>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7" t="s">
        <v>2717</v>
      </c>
      <c r="B149" s="248"/>
      <c r="C149" s="248"/>
      <c r="D149" s="248"/>
      <c r="E149" s="249"/>
      <c r="F149" s="250" t="s">
        <v>2718</v>
      </c>
      <c r="G149" s="250"/>
      <c r="H149" s="250"/>
      <c r="I149" s="317" t="s">
        <v>2643</v>
      </c>
      <c r="J149" s="318"/>
      <c r="K149" s="318"/>
      <c r="L149" s="318"/>
      <c r="M149" s="318"/>
      <c r="N149" s="318"/>
      <c r="O149" s="319"/>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20" t="s">
        <v>2626</v>
      </c>
      <c r="C151" s="320"/>
      <c r="D151" s="320"/>
      <c r="E151" s="142"/>
      <c r="F151" s="140"/>
      <c r="G151" s="321" t="s">
        <v>2626</v>
      </c>
      <c r="H151" s="321"/>
      <c r="I151" s="322" t="s">
        <v>1167</v>
      </c>
      <c r="J151" s="323"/>
      <c r="K151" s="323"/>
      <c r="L151" s="323"/>
      <c r="M151" s="323"/>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24" t="s">
        <v>2656</v>
      </c>
      <c r="J153" s="325"/>
      <c r="K153" s="325"/>
      <c r="L153" s="325"/>
      <c r="M153" s="325"/>
      <c r="N153" s="325"/>
      <c r="O153" s="326"/>
      <c r="Q153" s="118" t="s">
        <v>17</v>
      </c>
      <c r="U153" s="123">
        <f>D153</f>
        <v>0</v>
      </c>
    </row>
    <row r="154" spans="1:21" x14ac:dyDescent="0.25">
      <c r="A154" s="172"/>
      <c r="B154" s="327" t="s">
        <v>2712</v>
      </c>
      <c r="C154" s="327"/>
      <c r="D154" s="327"/>
      <c r="E154" s="142"/>
      <c r="F154" s="140"/>
      <c r="G154" s="148"/>
      <c r="H154" s="174" t="s">
        <v>2711</v>
      </c>
      <c r="I154" s="324"/>
      <c r="J154" s="325"/>
      <c r="K154" s="325"/>
      <c r="L154" s="325"/>
      <c r="M154" s="325"/>
      <c r="N154" s="325"/>
      <c r="O154" s="326"/>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9" t="s">
        <v>1168</v>
      </c>
      <c r="C162" s="299"/>
      <c r="D162" s="299"/>
      <c r="E162" s="299"/>
      <c r="F162" s="299"/>
      <c r="G162" s="299"/>
      <c r="H162" s="180"/>
      <c r="I162" s="300" t="s">
        <v>1180</v>
      </c>
      <c r="J162" s="301"/>
      <c r="K162" s="301"/>
      <c r="L162" s="301"/>
      <c r="M162" s="301"/>
      <c r="N162" s="302"/>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03" t="s">
        <v>19</v>
      </c>
      <c r="C163" s="304"/>
      <c r="D163" s="305"/>
      <c r="E163" s="300" t="s">
        <v>2628</v>
      </c>
      <c r="F163" s="301"/>
      <c r="G163" s="302"/>
      <c r="H163" s="140"/>
      <c r="I163" s="303" t="s">
        <v>19</v>
      </c>
      <c r="J163" s="304"/>
      <c r="K163" s="305"/>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6"/>
      <c r="C164" s="307"/>
      <c r="D164" s="308"/>
      <c r="E164" s="181" t="s">
        <v>2629</v>
      </c>
      <c r="F164" s="181" t="s">
        <v>2630</v>
      </c>
      <c r="G164" s="181" t="s">
        <v>2631</v>
      </c>
      <c r="H164" s="140"/>
      <c r="I164" s="306"/>
      <c r="J164" s="307"/>
      <c r="K164" s="308"/>
      <c r="L164" s="181" t="s">
        <v>2629</v>
      </c>
      <c r="M164" s="181" t="s">
        <v>2630</v>
      </c>
      <c r="N164" s="181" t="s">
        <v>2631</v>
      </c>
      <c r="O164" s="142"/>
    </row>
    <row r="165" spans="1:28" x14ac:dyDescent="0.25">
      <c r="A165" s="172"/>
      <c r="B165" s="295" t="s">
        <v>1170</v>
      </c>
      <c r="C165" s="295"/>
      <c r="D165" s="295"/>
      <c r="E165" s="182">
        <v>0.02</v>
      </c>
      <c r="F165" s="96"/>
      <c r="G165" s="183" t="str">
        <f>IF(F165&gt;0,SUM(E165+F165),"")</f>
        <v/>
      </c>
      <c r="H165" s="140"/>
      <c r="I165" s="296" t="s">
        <v>1175</v>
      </c>
      <c r="J165" s="297"/>
      <c r="K165" s="298"/>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95" t="s">
        <v>1171</v>
      </c>
      <c r="C166" s="295"/>
      <c r="D166" s="295"/>
      <c r="E166" s="182">
        <v>0.02</v>
      </c>
      <c r="F166" s="96"/>
      <c r="G166" s="183" t="str">
        <f t="shared" ref="G166:G168" si="7">IF(F166&gt;0,SUM(E166+F166),"")</f>
        <v/>
      </c>
      <c r="H166" s="140"/>
      <c r="I166" s="296" t="s">
        <v>1176</v>
      </c>
      <c r="J166" s="297"/>
      <c r="K166" s="298"/>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95" t="s">
        <v>1172</v>
      </c>
      <c r="C167" s="295"/>
      <c r="D167" s="295"/>
      <c r="E167" s="182">
        <v>0.02</v>
      </c>
      <c r="F167" s="96"/>
      <c r="G167" s="183" t="str">
        <f t="shared" si="7"/>
        <v/>
      </c>
      <c r="H167" s="140"/>
      <c r="I167" s="296" t="s">
        <v>1177</v>
      </c>
      <c r="J167" s="297"/>
      <c r="K167" s="298"/>
      <c r="L167" s="182">
        <v>0.02</v>
      </c>
      <c r="M167" s="96"/>
      <c r="N167" s="183" t="str">
        <f t="shared" si="8"/>
        <v/>
      </c>
      <c r="O167" s="142"/>
    </row>
    <row r="168" spans="1:28" x14ac:dyDescent="0.25">
      <c r="A168" s="172"/>
      <c r="B168" s="295" t="s">
        <v>1173</v>
      </c>
      <c r="C168" s="295"/>
      <c r="D168" s="295"/>
      <c r="E168" s="182">
        <v>0.03</v>
      </c>
      <c r="F168" s="96"/>
      <c r="G168" s="183" t="str">
        <f t="shared" si="7"/>
        <v/>
      </c>
      <c r="H168" s="140"/>
      <c r="I168" s="296" t="s">
        <v>1178</v>
      </c>
      <c r="J168" s="297"/>
      <c r="K168" s="298"/>
      <c r="L168" s="182">
        <v>0.02</v>
      </c>
      <c r="M168" s="96"/>
      <c r="N168" s="183" t="str">
        <f t="shared" si="8"/>
        <v/>
      </c>
      <c r="O168" s="142"/>
    </row>
    <row r="169" spans="1:28" x14ac:dyDescent="0.25">
      <c r="A169" s="172"/>
      <c r="B169" s="140"/>
      <c r="C169" s="140"/>
      <c r="D169" s="140"/>
      <c r="E169" s="140"/>
      <c r="F169" s="140"/>
      <c r="G169" s="140"/>
      <c r="H169" s="140"/>
      <c r="I169" s="296" t="s">
        <v>1179</v>
      </c>
      <c r="J169" s="297"/>
      <c r="K169" s="298"/>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64" t="s">
        <v>2641</v>
      </c>
      <c r="L171" s="264"/>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81" t="s">
        <v>2649</v>
      </c>
      <c r="C178" s="28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85" t="s">
        <v>2688</v>
      </c>
      <c r="C185" s="285"/>
      <c r="D185" s="285"/>
      <c r="E185" s="285"/>
      <c r="F185" s="285"/>
      <c r="G185" s="285"/>
      <c r="H185" s="285"/>
      <c r="I185" s="285"/>
      <c r="J185" s="285"/>
      <c r="K185" s="285"/>
      <c r="L185" s="285"/>
      <c r="M185" s="285"/>
      <c r="N185" s="285"/>
      <c r="O185" s="142"/>
    </row>
    <row r="186" spans="1:20" x14ac:dyDescent="0.25">
      <c r="A186" s="172"/>
      <c r="B186" s="286"/>
      <c r="C186" s="286"/>
      <c r="D186" s="286"/>
      <c r="E186" s="286"/>
      <c r="F186" s="286"/>
      <c r="G186" s="286"/>
      <c r="H186" s="286"/>
      <c r="I186" s="286"/>
      <c r="J186" s="286"/>
      <c r="K186" s="286"/>
      <c r="L186" s="286"/>
      <c r="M186" s="286"/>
      <c r="N186" s="286"/>
      <c r="O186" s="142"/>
    </row>
    <row r="187" spans="1:20" x14ac:dyDescent="0.25">
      <c r="A187" s="172"/>
      <c r="B187" s="287" t="s">
        <v>2689</v>
      </c>
      <c r="C187" s="288"/>
      <c r="D187" s="288"/>
      <c r="E187" s="288"/>
      <c r="F187" s="288"/>
      <c r="G187" s="288"/>
      <c r="H187" s="288"/>
      <c r="I187" s="288"/>
      <c r="J187" s="288"/>
      <c r="K187" s="288"/>
      <c r="L187" s="288"/>
      <c r="M187" s="288"/>
      <c r="N187" s="288"/>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8" t="s">
        <v>2708</v>
      </c>
      <c r="D2" s="209"/>
      <c r="E2" s="209"/>
      <c r="F2" s="209"/>
      <c r="G2" s="209"/>
      <c r="H2" s="209"/>
      <c r="I2" s="209"/>
      <c r="J2" s="209"/>
      <c r="K2" s="209"/>
      <c r="L2" s="219" t="s">
        <v>2653</v>
      </c>
      <c r="M2" s="219"/>
      <c r="N2" s="202" t="s">
        <v>2654</v>
      </c>
      <c r="O2" s="203"/>
    </row>
    <row r="3" spans="1:20" ht="33" customHeight="1" x14ac:dyDescent="0.25">
      <c r="A3" s="9"/>
      <c r="B3" s="8"/>
      <c r="C3" s="210"/>
      <c r="D3" s="211"/>
      <c r="E3" s="211"/>
      <c r="F3" s="211"/>
      <c r="G3" s="211"/>
      <c r="H3" s="211"/>
      <c r="I3" s="211"/>
      <c r="J3" s="211"/>
      <c r="K3" s="211"/>
      <c r="L3" s="204" t="s">
        <v>1</v>
      </c>
      <c r="M3" s="204"/>
      <c r="N3" s="204" t="s">
        <v>2655</v>
      </c>
      <c r="O3" s="205"/>
    </row>
    <row r="4" spans="1:20" ht="24.75" customHeight="1" thickBot="1" x14ac:dyDescent="0.3">
      <c r="A4" s="10"/>
      <c r="B4" s="12"/>
      <c r="C4" s="212"/>
      <c r="D4" s="213"/>
      <c r="E4" s="213"/>
      <c r="F4" s="213"/>
      <c r="G4" s="213"/>
      <c r="H4" s="213"/>
      <c r="I4" s="213"/>
      <c r="J4" s="213"/>
      <c r="K4" s="213"/>
      <c r="L4" s="206" t="s">
        <v>0</v>
      </c>
      <c r="M4" s="206"/>
      <c r="N4" s="206"/>
      <c r="O4" s="20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5" t="s">
        <v>2651</v>
      </c>
      <c r="B6" s="216"/>
      <c r="C6" s="216"/>
      <c r="D6" s="216"/>
      <c r="E6" s="216"/>
      <c r="F6" s="216"/>
      <c r="G6" s="216"/>
      <c r="H6" s="216"/>
      <c r="I6" s="216"/>
      <c r="J6" s="216"/>
      <c r="K6" s="216"/>
      <c r="L6" s="216"/>
      <c r="M6" s="216"/>
      <c r="N6" s="216"/>
      <c r="O6" s="220"/>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5"/>
      <c r="F8" s="225"/>
      <c r="G8" s="225"/>
      <c r="H8" s="224"/>
      <c r="I8" s="224"/>
      <c r="J8" s="54"/>
      <c r="K8" s="105"/>
      <c r="L8" s="41"/>
      <c r="M8" s="41"/>
      <c r="N8" s="41"/>
      <c r="O8" s="48"/>
    </row>
    <row r="9" spans="1:20" ht="30.75" customHeight="1" x14ac:dyDescent="0.25">
      <c r="A9" s="47"/>
      <c r="B9" s="106"/>
      <c r="C9" s="53"/>
      <c r="D9" s="53"/>
      <c r="E9" s="225"/>
      <c r="F9" s="225"/>
      <c r="G9" s="225"/>
      <c r="H9" s="224"/>
      <c r="I9" s="224"/>
      <c r="J9" s="54"/>
      <c r="K9" s="105"/>
      <c r="L9" s="41"/>
      <c r="M9" s="41"/>
      <c r="N9" s="41"/>
      <c r="O9" s="48"/>
    </row>
    <row r="10" spans="1:20" ht="30.75" customHeight="1" x14ac:dyDescent="0.25">
      <c r="A10" s="47"/>
      <c r="B10" s="53"/>
      <c r="C10" s="53"/>
      <c r="D10" s="53"/>
      <c r="E10" s="225"/>
      <c r="F10" s="225"/>
      <c r="G10" s="225"/>
      <c r="H10" s="224"/>
      <c r="I10" s="22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4" t="s">
        <v>10</v>
      </c>
      <c r="M15" s="21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5" t="s">
        <v>23</v>
      </c>
      <c r="B17" s="216"/>
      <c r="C17" s="216"/>
      <c r="D17" s="216"/>
      <c r="E17" s="216"/>
      <c r="F17" s="216"/>
      <c r="G17" s="216"/>
      <c r="H17" s="215" t="s">
        <v>14</v>
      </c>
      <c r="I17" s="216"/>
      <c r="J17" s="216"/>
      <c r="K17" s="216"/>
      <c r="L17" s="216"/>
      <c r="M17" s="216"/>
      <c r="N17" s="216"/>
      <c r="O17" s="220"/>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9" t="s">
        <v>3</v>
      </c>
      <c r="C37" s="279"/>
      <c r="D37" s="279"/>
      <c r="E37" s="279"/>
      <c r="F37" s="279"/>
      <c r="G37" s="5"/>
      <c r="H37" s="221" t="s">
        <v>4</v>
      </c>
      <c r="I37" s="222"/>
      <c r="J37" s="222"/>
      <c r="K37" s="222"/>
      <c r="L37" s="222"/>
      <c r="M37" s="222"/>
      <c r="N37" s="222"/>
      <c r="O37" s="223"/>
    </row>
    <row r="38" spans="1:16" ht="21" customHeight="1" x14ac:dyDescent="0.25">
      <c r="A38" s="9"/>
      <c r="B38" s="218" t="e">
        <f>VLOOKUP(B20,EAS!A2:B1439,2,0)</f>
        <v>#N/A</v>
      </c>
      <c r="C38" s="218"/>
      <c r="D38" s="218"/>
      <c r="E38" s="218"/>
      <c r="F38" s="218"/>
      <c r="G38" s="5"/>
      <c r="H38" s="226"/>
      <c r="I38" s="227"/>
      <c r="J38" s="227"/>
      <c r="K38" s="227"/>
      <c r="L38" s="227"/>
      <c r="M38" s="227"/>
      <c r="N38" s="227"/>
      <c r="O38" s="228"/>
    </row>
    <row r="39" spans="1:16" ht="21" customHeight="1" x14ac:dyDescent="0.25">
      <c r="A39" s="9"/>
      <c r="B39" s="218"/>
      <c r="C39" s="218"/>
      <c r="D39" s="218"/>
      <c r="E39" s="218"/>
      <c r="F39" s="218"/>
      <c r="G39" s="5"/>
      <c r="H39" s="226"/>
      <c r="I39" s="227"/>
      <c r="J39" s="227"/>
      <c r="K39" s="227"/>
      <c r="L39" s="227"/>
      <c r="M39" s="227"/>
      <c r="N39" s="227"/>
      <c r="O39" s="22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7"/>
      <c r="B99" s="157"/>
      <c r="C99" s="157"/>
      <c r="D99" s="157"/>
      <c r="E99" s="157"/>
      <c r="F99" s="157"/>
      <c r="G99" s="157"/>
      <c r="H99" s="157"/>
      <c r="I99" s="315" t="s">
        <v>11</v>
      </c>
      <c r="J99" s="316"/>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7" t="s">
        <v>2717</v>
      </c>
      <c r="B150" s="248"/>
      <c r="C150" s="248"/>
      <c r="D150" s="248"/>
      <c r="E150" s="249"/>
      <c r="F150" s="250" t="s">
        <v>2718</v>
      </c>
      <c r="G150" s="250"/>
      <c r="H150" s="250"/>
      <c r="I150" s="317" t="s">
        <v>2643</v>
      </c>
      <c r="J150" s="318"/>
      <c r="K150" s="318"/>
      <c r="L150" s="318"/>
      <c r="M150" s="318"/>
      <c r="N150" s="318"/>
      <c r="O150" s="319"/>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20" t="s">
        <v>2626</v>
      </c>
      <c r="C152" s="320"/>
      <c r="D152" s="320"/>
      <c r="E152" s="142"/>
      <c r="F152" s="140"/>
      <c r="G152" s="321" t="s">
        <v>2626</v>
      </c>
      <c r="H152" s="321"/>
      <c r="I152" s="322" t="s">
        <v>1167</v>
      </c>
      <c r="J152" s="323"/>
      <c r="K152" s="323"/>
      <c r="L152" s="323"/>
      <c r="M152" s="323"/>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24" t="s">
        <v>2656</v>
      </c>
      <c r="J154" s="325"/>
      <c r="K154" s="325"/>
      <c r="L154" s="325"/>
      <c r="M154" s="325"/>
      <c r="N154" s="325"/>
      <c r="O154" s="326"/>
      <c r="Q154" s="118" t="s">
        <v>17</v>
      </c>
      <c r="U154" s="123">
        <f>D154</f>
        <v>0</v>
      </c>
    </row>
    <row r="155" spans="1:21" x14ac:dyDescent="0.25">
      <c r="A155" s="172"/>
      <c r="B155" s="327" t="s">
        <v>2712</v>
      </c>
      <c r="C155" s="327"/>
      <c r="D155" s="327"/>
      <c r="E155" s="142"/>
      <c r="F155" s="140"/>
      <c r="G155" s="148"/>
      <c r="H155" s="174" t="s">
        <v>2711</v>
      </c>
      <c r="I155" s="324"/>
      <c r="J155" s="325"/>
      <c r="K155" s="325"/>
      <c r="L155" s="325"/>
      <c r="M155" s="325"/>
      <c r="N155" s="325"/>
      <c r="O155" s="326"/>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9" t="s">
        <v>1168</v>
      </c>
      <c r="C163" s="299"/>
      <c r="D163" s="299"/>
      <c r="E163" s="299"/>
      <c r="F163" s="299"/>
      <c r="G163" s="299"/>
      <c r="H163" s="180"/>
      <c r="I163" s="300" t="s">
        <v>1180</v>
      </c>
      <c r="J163" s="301"/>
      <c r="K163" s="301"/>
      <c r="L163" s="301"/>
      <c r="M163" s="301"/>
      <c r="N163" s="302"/>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03" t="s">
        <v>19</v>
      </c>
      <c r="C164" s="304"/>
      <c r="D164" s="305"/>
      <c r="E164" s="300" t="s">
        <v>2628</v>
      </c>
      <c r="F164" s="301"/>
      <c r="G164" s="302"/>
      <c r="H164" s="140"/>
      <c r="I164" s="303" t="s">
        <v>19</v>
      </c>
      <c r="J164" s="304"/>
      <c r="K164" s="305"/>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6"/>
      <c r="C165" s="307"/>
      <c r="D165" s="308"/>
      <c r="E165" s="181" t="s">
        <v>2629</v>
      </c>
      <c r="F165" s="181" t="s">
        <v>2630</v>
      </c>
      <c r="G165" s="181" t="s">
        <v>2631</v>
      </c>
      <c r="H165" s="140"/>
      <c r="I165" s="306"/>
      <c r="J165" s="307"/>
      <c r="K165" s="308"/>
      <c r="L165" s="181" t="s">
        <v>2629</v>
      </c>
      <c r="M165" s="181" t="s">
        <v>2630</v>
      </c>
      <c r="N165" s="181" t="s">
        <v>2631</v>
      </c>
      <c r="O165" s="142"/>
    </row>
    <row r="166" spans="1:28" x14ac:dyDescent="0.25">
      <c r="A166" s="172"/>
      <c r="B166" s="295" t="s">
        <v>1170</v>
      </c>
      <c r="C166" s="295"/>
      <c r="D166" s="295"/>
      <c r="E166" s="182">
        <v>0.02</v>
      </c>
      <c r="F166" s="96"/>
      <c r="G166" s="183" t="str">
        <f>IF(F166&gt;0,SUM(E166+F166),"")</f>
        <v/>
      </c>
      <c r="H166" s="140"/>
      <c r="I166" s="296" t="s">
        <v>1175</v>
      </c>
      <c r="J166" s="297"/>
      <c r="K166" s="298"/>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95" t="s">
        <v>1171</v>
      </c>
      <c r="C167" s="295"/>
      <c r="D167" s="295"/>
      <c r="E167" s="182">
        <v>0.02</v>
      </c>
      <c r="F167" s="96"/>
      <c r="G167" s="183" t="str">
        <f t="shared" ref="G167:G169" si="5">IF(F167&gt;0,SUM(E167+F167),"")</f>
        <v/>
      </c>
      <c r="H167" s="140"/>
      <c r="I167" s="296" t="s">
        <v>1176</v>
      </c>
      <c r="J167" s="297"/>
      <c r="K167" s="298"/>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95" t="s">
        <v>1172</v>
      </c>
      <c r="C168" s="295"/>
      <c r="D168" s="295"/>
      <c r="E168" s="182">
        <v>0.02</v>
      </c>
      <c r="F168" s="96"/>
      <c r="G168" s="183" t="str">
        <f t="shared" si="5"/>
        <v/>
      </c>
      <c r="H168" s="140"/>
      <c r="I168" s="296" t="s">
        <v>1177</v>
      </c>
      <c r="J168" s="297"/>
      <c r="K168" s="298"/>
      <c r="L168" s="182">
        <v>0.02</v>
      </c>
      <c r="M168" s="96"/>
      <c r="N168" s="183" t="str">
        <f t="shared" si="6"/>
        <v/>
      </c>
      <c r="O168" s="142"/>
    </row>
    <row r="169" spans="1:28" x14ac:dyDescent="0.25">
      <c r="A169" s="172"/>
      <c r="B169" s="295" t="s">
        <v>1173</v>
      </c>
      <c r="C169" s="295"/>
      <c r="D169" s="295"/>
      <c r="E169" s="182">
        <v>0.03</v>
      </c>
      <c r="F169" s="96"/>
      <c r="G169" s="183" t="str">
        <f t="shared" si="5"/>
        <v/>
      </c>
      <c r="H169" s="140"/>
      <c r="I169" s="296" t="s">
        <v>1178</v>
      </c>
      <c r="J169" s="297"/>
      <c r="K169" s="298"/>
      <c r="L169" s="182">
        <v>0.02</v>
      </c>
      <c r="M169" s="96"/>
      <c r="N169" s="183" t="str">
        <f t="shared" si="6"/>
        <v/>
      </c>
      <c r="O169" s="142"/>
    </row>
    <row r="170" spans="1:28" x14ac:dyDescent="0.25">
      <c r="A170" s="172"/>
      <c r="B170" s="140"/>
      <c r="C170" s="140"/>
      <c r="D170" s="140"/>
      <c r="E170" s="140"/>
      <c r="F170" s="140"/>
      <c r="G170" s="140"/>
      <c r="H170" s="140"/>
      <c r="I170" s="296" t="s">
        <v>1179</v>
      </c>
      <c r="J170" s="297"/>
      <c r="K170" s="298"/>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64" t="s">
        <v>2641</v>
      </c>
      <c r="L172" s="264"/>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81" t="s">
        <v>2649</v>
      </c>
      <c r="C179" s="281"/>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85" t="s">
        <v>2688</v>
      </c>
      <c r="C186" s="285"/>
      <c r="D186" s="285"/>
      <c r="E186" s="285"/>
      <c r="F186" s="285"/>
      <c r="G186" s="285"/>
      <c r="H186" s="285"/>
      <c r="I186" s="285"/>
      <c r="J186" s="285"/>
      <c r="K186" s="285"/>
      <c r="L186" s="285"/>
      <c r="M186" s="285"/>
      <c r="N186" s="285"/>
      <c r="O186" s="142"/>
    </row>
    <row r="187" spans="1:20" x14ac:dyDescent="0.25">
      <c r="A187" s="172"/>
      <c r="B187" s="286"/>
      <c r="C187" s="286"/>
      <c r="D187" s="286"/>
      <c r="E187" s="286"/>
      <c r="F187" s="286"/>
      <c r="G187" s="286"/>
      <c r="H187" s="286"/>
      <c r="I187" s="286"/>
      <c r="J187" s="286"/>
      <c r="K187" s="286"/>
      <c r="L187" s="286"/>
      <c r="M187" s="286"/>
      <c r="N187" s="286"/>
      <c r="O187" s="142"/>
    </row>
    <row r="188" spans="1:20" x14ac:dyDescent="0.25">
      <c r="A188" s="172"/>
      <c r="B188" s="287" t="s">
        <v>2689</v>
      </c>
      <c r="C188" s="288"/>
      <c r="D188" s="288"/>
      <c r="E188" s="288"/>
      <c r="F188" s="288"/>
      <c r="G188" s="288"/>
      <c r="H188" s="288"/>
      <c r="I188" s="288"/>
      <c r="J188" s="288"/>
      <c r="K188" s="288"/>
      <c r="L188" s="288"/>
      <c r="M188" s="288"/>
      <c r="N188" s="288"/>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2020-12-28T17:12:20Z</dcterms:modified>
</cp:coreProperties>
</file>