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CF3A6E70-4246-4C22-8D0E-7B53AFB468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<sst xmlns="http://schemas.openxmlformats.org/spreadsheetml/2006/main" count="3171" uniqueCount="2700">
  <si>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</si>
  <si>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</si>
  <si>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</si>
  <si>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</si>
  <si>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</si>
  <si>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</si>
  <si>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</si>
  <si>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</si>
  <si>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</si>
  <si>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</si>
  <si>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</si>
  <si>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</si>
  <si>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</si>
  <si>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</si>
  <si>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</si>
  <si>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</si>
  <si>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</si>
  <si>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</si>
  <si>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</si>
  <si>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</si>
  <si>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</si>
  <si>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</si>
  <si>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</si>
  <si>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</si>
  <si>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</si>
  <si>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</si>
  <si>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</si>
  <si>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</si>
  <si>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</si>
  <si>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</si>
  <si>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</si>
  <si>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</si>
  <si>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</si>
  <si>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</si>
  <si>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</si>
  <si>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</si>
  <si>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</si>
  <si>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</si>
  <si>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</si>
  <si>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</si>
  <si>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</si>
  <si>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</si>
  <si>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</si>
  <si>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</si>
  <si>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</si>
  <si>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</si>
  <si>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</si>
  <si>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</si>
  <si>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</si>
  <si>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</si>
  <si>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</si>
  <si>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</si>
  <si>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</si>
  <si>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</si>
  <si>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</si>
  <si>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</si>
  <si>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</si>
  <si>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</si>
  <si>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</si>
  <si>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</si>
  <si>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</si>
  <si>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</si>
  <si>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</si>
  <si>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</si>
  <si>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</si>
  <si>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</si>
  <si>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</si>
  <si>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</si>
  <si>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</si>
  <si>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</si>
  <si>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</si>
  <si>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</si>
  <si>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</si>
  <si>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</si>
  <si>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</si>
  <si>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</si>
  <si>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</si>
  <si>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</si>
  <si>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</si>
  <si>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</si>
  <si>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</si>
  <si>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</si>
  <si>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</si>
  <si>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</si>
  <si>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</si>
  <si>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</si>
  <si>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</si>
  <si>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</si>
  <si>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</si>
  <si>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</si>
  <si>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</si>
  <si>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</si>
  <si>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</si>
  <si>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</si>
  <si>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</si>
  <si>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</si>
  <si>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</si>
  <si>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</si>
  <si>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</si>
  <si>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</si>
  <si>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</si>
  <si>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</si>
  <si>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</si>
  <si>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</si>
  <si>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</si>
  <si>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</si>
  <si>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</si>
  <si>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</si>
  <si>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</si>
  <si>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</si>
  <si>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</si>
  <si>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</si>
  <si>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</si>
  <si>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</si>
  <si>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</si>
  <si>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</si>
  <si>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</si>
  <si>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</si>
  <si>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</si>
  <si>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</si>
  <si>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</si>
  <si>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</si>
  <si>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</si>
  <si>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</si>
  <si>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</si>
  <si>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</si>
  <si>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</si>
  <si>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</si>
  <si>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</si>
  <si>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</si>
  <si>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</si>
  <si>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</si>
  <si>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</si>
  <si>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</si>
  <si>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</si>
  <si>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</si>
  <si>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</si>
  <si>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</si>
  <si>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</si>
  <si>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</si>
  <si>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</si>
  <si>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</si>
  <si>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</si>
  <si>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</si>
  <si>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</si>
  <si>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</si>
  <si>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</si>
  <si>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</si>
  <si>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</si>
  <si>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</si>
  <si>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</si>
  <si>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</si>
  <si>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</si>
  <si>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</si>
  <si>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</si>
  <si>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</si>
  <si>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</si>
  <si>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</si>
  <si>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</si>
  <si>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</si>
  <si>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</si>
  <si>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</si>
  <si>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</si>
  <si>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</si>
  <si>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</si>
  <si>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</si>
  <si>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</si>
  <si>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</si>
  <si>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</si>
  <si>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</si>
  <si>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</si>
  <si>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</si>
  <si>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</si>
  <si>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</si>
  <si>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</si>
  <si>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</si>
  <si>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</si>
  <si>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</si>
  <si>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</si>
  <si>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</si>
  <si>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</si>
  <si>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</si>
  <si>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</si>
  <si>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</si>
  <si>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</si>
  <si>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</si>
  <si>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</si>
  <si>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</si>
  <si>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</si>
  <si>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</si>
  <si>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</si>
  <si>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</si>
  <si>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</si>
  <si>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</si>
  <si>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</si>
  <si>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</si>
  <si>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</si>
  <si>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</si>
  <si>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</si>
  <si>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</si>
  <si>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</si>
  <si>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</si>
  <si>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</si>
  <si>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</si>
  <si>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</si>
  <si>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</si>
  <si>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</si>
  <si>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</si>
  <si>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</si>
  <si>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</si>
  <si>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</si>
  <si>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</si>
  <si>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</si>
  <si>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</si>
  <si>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</si>
  <si>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</si>
  <si>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</si>
  <si>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</si>
  <si>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</si>
  <si>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</si>
  <si>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</si>
  <si>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</si>
  <si>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</si>
  <si>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</si>
  <si>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</si>
  <si>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</si>
  <si>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</si>
  <si>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</si>
  <si>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</si>
  <si>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</si>
  <si>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</si>
  <si>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</si>
  <si>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</si>
  <si>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</si>
  <si>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</si>
  <si>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</si>
  <si>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</si>
  <si>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</si>
  <si>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</si>
  <si>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</si>
  <si>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</si>
  <si>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</si>
  <si>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</si>
  <si>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</si>
  <si>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</si>
  <si>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</si>
  <si>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</si>
  <si>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</si>
  <si>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</si>
  <si>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</si>
  <si>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</si>
  <si>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</si>
  <si>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</si>
  <si>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</si>
  <si>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</si>
  <si>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</si>
  <si>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</si>
  <si>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</si>
  <si>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</si>
  <si>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</si>
  <si>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</si>
  <si>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</si>
  <si>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</si>
  <si>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</si>
  <si>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</si>
  <si>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</si>
  <si>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</si>
  <si>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</si>
  <si>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</si>
  <si>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</si>
  <si>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</si>
  <si>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</si>
  <si>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</si>
  <si>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</si>
  <si>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</si>
  <si>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</si>
  <si>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</si>
  <si>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</si>
  <si>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</si>
  <si>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</si>
  <si>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</si>
  <si>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</si>
  <si>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</si>
  <si>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</si>
  <si>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</si>
  <si>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</si>
  <si>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</si>
  <si>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</si>
  <si>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</si>
  <si>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</si>
  <si>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</si>
  <si>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</si>
  <si>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</si>
  <si>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</si>
  <si>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</si>
  <si>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</si>
  <si>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</si>
  <si>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</si>
  <si>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</si>
  <si>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</si>
  <si>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</si>
  <si>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</si>
  <si>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</si>
  <si>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</si>
  <si>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</si>
  <si>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</si>
  <si>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</si>
  <si>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</si>
  <si>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</si>
  <si>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</si>
  <si>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</si>
  <si>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</si>
  <si>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</si>
  <si>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</si>
  <si>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</si>
  <si>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</si>
  <si>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</si>
  <si>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</si>
  <si>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</si>
  <si>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</si>
  <si>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</si>
  <si>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</si>
  <si>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</si>
  <si>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</si>
  <si>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</si>
  <si>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</si>
  <si>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</si>
  <si>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</si>
  <si>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</si>
  <si>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</si>
  <si>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</si>
  <si>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</si>
  <si>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</si>
  <si>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</si>
  <si>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</si>
  <si>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</si>
  <si>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</si>
  <si>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</si>
  <si>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</si>
  <si>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</si>
  <si>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</si>
  <si>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</si>
  <si>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</si>
  <si>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</si>
  <si>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</si>
  <si>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</si>
  <si>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</si>
  <si>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</si>
  <si>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</si>
  <si>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</si>
  <si>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</si>
  <si>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</si>
  <si>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</si>
  <si>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</si>
  <si>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</si>
  <si>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</si>
  <si>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</si>
  <si>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</si>
  <si>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</si>
  <si>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</si>
  <si>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</si>
  <si>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</si>
  <si>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</si>
  <si>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</si>
  <si>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</si>
  <si>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</si>
  <si>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</si>
  <si>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</si>
  <si>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</si>
  <si>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</si>
  <si>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</si>
  <si>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</si>
  <si>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</si>
  <si>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</si>
  <si>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</si>
  <si>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</si>
  <si>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</si>
  <si>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</si>
  <si>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</si>
  <si>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</si>
  <si>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</si>
  <si>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</si>
  <si>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</si>
  <si>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</si>
  <si>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</si>
  <si>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</si>
  <si>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</si>
  <si>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</si>
  <si>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</si>
  <si>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</si>
  <si>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</si>
  <si>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</si>
  <si>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</si>
  <si>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</si>
  <si>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</si>
  <si>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</si>
  <si>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</si>
  <si>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</si>
  <si>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</si>
  <si>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</si>
  <si>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</si>
  <si>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</si>
  <si>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</si>
  <si>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</si>
  <si>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</si>
  <si>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</si>
  <si>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</si>
  <si>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</si>
  <si>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</si>
  <si>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</si>
  <si>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</si>
  <si>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</si>
  <si>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</si>
  <si>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</si>
  <si>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</si>
  <si>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</si>
  <si>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</si>
  <si>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</si>
  <si>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</si>
  <si>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</si>
  <si>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</si>
  <si>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</si>
  <si>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</si>
  <si>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</si>
  <si>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</si>
  <si>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</si>
  <si>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</si>
  <si>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</si>
  <si>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</si>
  <si>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</si>
  <si>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</si>
  <si>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</si>
  <si>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</si>
  <si>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</si>
  <si>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</si>
  <si>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</si>
  <si>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</si>
  <si>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</si>
  <si>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</si>
  <si>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</si>
  <si>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</si>
  <si>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</si>
  <si>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</si>
  <si>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</si>
  <si>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</si>
  <si>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</si>
  <si>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</si>
  <si>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</si>
  <si>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</si>
  <si>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</si>
  <si>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</si>
  <si>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</si>
  <si>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</si>
  <si>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</si>
  <si>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</si>
  <si>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</si>
  <si>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</si>
  <si>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</si>
  <si>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</si>
  <si>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</si>
  <si>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</si>
  <si>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</si>
  <si>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</si>
  <si>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</si>
  <si>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</si>
  <si>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</si>
  <si>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</si>
  <si>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</si>
  <si>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</si>
  <si>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</si>
  <si>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</si>
  <si>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</si>
  <si>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</si>
  <si>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</si>
  <si>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</si>
  <si>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</si>
  <si>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</si>
  <si>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</si>
  <si>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</si>
  <si>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</si>
  <si>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</si>
  <si>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</si>
  <si>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</si>
  <si>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</si>
  <si>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</si>
  <si>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</si>
  <si>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</si>
  <si>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</si>
  <si>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</si>
  <si>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</si>
  <si>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</si>
  <si>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</si>
  <si>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</si>
  <si>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</si>
  <si>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</si>
  <si>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</si>
  <si>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</si>
  <si>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</si>
  <si>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</si>
  <si>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</si>
  <si>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</si>
  <si>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</si>
  <si>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</si>
  <si>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</si>
  <si>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</si>
  <si>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</si>
  <si>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</si>
  <si>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</si>
  <si>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</si>
  <si>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</si>
  <si>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</si>
  <si>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</si>
  <si>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</si>
  <si>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</si>
  <si>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</si>
  <si>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</si>
  <si>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</si>
  <si>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</si>
  <si>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</si>
  <si>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</si>
  <si>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</si>
  <si>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</si>
  <si>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</si>
  <si>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</si>
  <si>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</si>
  <si>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</si>
  <si>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</si>
  <si>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</si>
  <si>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</si>
  <si>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</si>
  <si>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</si>
  <si>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</si>
  <si>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</si>
  <si>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</si>
  <si>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</si>
  <si>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</si>
  <si>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</si>
  <si>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</si>
  <si>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</si>
  <si>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</si>
  <si>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</si>
  <si>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</si>
  <si>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</si>
  <si>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</si>
  <si>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</si>
  <si>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</si>
  <si>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</si>
  <si>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</si>
  <si>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</si>
  <si>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</si>
  <si>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</si>
  <si>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</si>
  <si>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</si>
  <si>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</si>
  <si>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</si>
  <si>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</si>
  <si>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</si>
  <si>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</si>
  <si>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</si>
  <si>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</si>
  <si>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</si>
  <si>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</si>
  <si>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</si>
  <si>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</si>
  <si>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</si>
  <si>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</si>
  <si>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</si>
  <si>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</si>
  <si>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</si>
  <si>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</si>
  <si>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</si>
  <si>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</si>
  <si>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</si>
  <si>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</si>
  <si>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</si>
  <si>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</si>
  <si>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</si>
  <si>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</si>
  <si>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</si>
  <si>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</si>
  <si>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</si>
  <si>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</si>
  <si>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</si>
  <si>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</si>
  <si>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</si>
  <si>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</si>
  <si>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</si>
  <si>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</si>
  <si>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</si>
  <si>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</si>
  <si>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</si>
  <si>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</si>
  <si>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</si>
  <si>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</si>
  <si>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</si>
  <si>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</si>
  <si>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</si>
  <si>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</si>
  <si>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</si>
  <si>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</si>
  <si>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</si>
  <si>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</si>
  <si>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</si>
  <si>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</si>
  <si>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</si>
  <si>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</si>
  <si>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</si>
  <si>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</si>
  <si>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</si>
  <si>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</si>
  <si>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</si>
  <si>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</si>
  <si>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</si>
  <si>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</si>
  <si>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</si>
  <si>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</si>
  <si>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</si>
  <si>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</si>
  <si>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</si>
  <si>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</si>
  <si>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</si>
  <si>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</si>
  <si>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</si>
  <si>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</si>
  <si>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</si>
  <si>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</si>
  <si>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</si>
  <si>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</si>
  <si>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</si>
  <si>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</si>
  <si>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</si>
  <si>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</si>
  <si>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</si>
  <si>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</si>
  <si>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</si>
  <si>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</si>
  <si>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</si>
  <si>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</si>
  <si>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</si>
  <si>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</si>
  <si>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</si>
  <si>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</si>
  <si>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</si>
  <si>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</si>
  <si>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</si>
  <si>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</si>
  <si>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</si>
  <si>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</si>
  <si>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</si>
  <si>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</si>
  <si>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</si>
  <si>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</si>
  <si>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</si>
  <si>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</si>
  <si>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</si>
  <si>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</si>
  <si>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</si>
  <si>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</si>
  <si>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</si>
  <si>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</si>
  <si>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</si>
  <si>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</si>
  <si>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</si>
  <si>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</si>
  <si>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</si>
  <si>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</si>
  <si>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</si>
  <si>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</si>
  <si>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</si>
  <si>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</si>
  <si>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</si>
  <si>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</si>
  <si>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</si>
  <si>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</si>
  <si>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</si>
  <si>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</si>
  <si>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</si>
  <si>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</si>
  <si>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</si>
  <si>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</si>
  <si>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</si>
  <si>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</si>
  <si>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</si>
  <si>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</si>
  <si>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</si>
  <si>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</si>
  <si>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</si>
  <si>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</si>
  <si>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</si>
  <si>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</si>
  <si>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</si>
  <si>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</si>
  <si>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</si>
  <si>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</si>
  <si>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</si>
  <si>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</si>
  <si>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</si>
  <si>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</si>
  <si>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</si>
  <si>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</si>
  <si>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</si>
  <si>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</si>
  <si>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</si>
  <si>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</si>
  <si>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</si>
  <si>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</si>
  <si>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</si>
  <si>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</si>
  <si>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</si>
  <si>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</si>
  <si>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</si>
  <si>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</si>
  <si>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</si>
  <si>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</si>
  <si>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</si>
  <si>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</si>
  <si>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</si>
  <si>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</si>
  <si>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</si>
  <si>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</si>
  <si>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</si>
  <si>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</si>
  <si>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</si>
  <si>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</si>
  <si>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</si>
  <si>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</si>
  <si>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</si>
  <si>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</si>
  <si>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</si>
  <si>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</si>
  <si>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</si>
  <si>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</si>
  <si>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</si>
  <si>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</si>
  <si>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</si>
  <si>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</si>
  <si>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</si>
  <si>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</si>
  <si>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</si>
  <si>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</si>
  <si>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</si>
  <si>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</si>
  <si>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</si>
  <si>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</si>
  <si>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</si>
  <si>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</si>
  <si>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</si>
  <si>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</si>
  <si>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</si>
  <si>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</si>
  <si>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</si>
  <si>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</si>
  <si>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</si>
  <si>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</si>
  <si>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</si>
  <si>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</si>
  <si>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</si>
  <si>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</si>
  <si>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</si>
  <si>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</si>
  <si>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</si>
  <si>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</si>
  <si>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</si>
  <si>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</si>
  <si>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</si>
  <si>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</si>
  <si>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</si>
  <si>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</si>
  <si>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</si>
  <si>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</si>
  <si>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</si>
  <si>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</si>
  <si>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</si>
  <si>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</si>
  <si>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</si>
  <si>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</si>
  <si>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</si>
  <si>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</si>
  <si>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</si>
  <si>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</si>
  <si>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</si>
  <si>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</si>
  <si>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</si>
  <si>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</si>
  <si>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</si>
  <si>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</si>
  <si>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</si>
  <si>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</si>
  <si>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</si>
  <si>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</si>
  <si>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</si>
  <si>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</si>
  <si>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</si>
  <si>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</si>
  <si>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</si>
  <si>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</si>
  <si>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</si>
  <si>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</si>
  <si>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</si>
  <si>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</si>
  <si>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</si>
  <si>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</si>
  <si>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</si>
  <si>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</si>
  <si>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</si>
  <si>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</si>
  <si>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</si>
  <si>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</si>
  <si>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</si>
  <si>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</si>
  <si>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</si>
  <si>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</si>
  <si>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</si>
  <si>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</si>
  <si>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</si>
  <si>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</si>
  <si>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</si>
  <si>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</si>
  <si>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</si>
  <si>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</si>
  <si>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</si>
  <si>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</si>
  <si>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</si>
  <si>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</si>
  <si>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</si>
  <si>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</si>
  <si>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</si>
  <si>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</si>
  <si>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</si>
  <si>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</si>
  <si>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</si>
  <si>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</si>
  <si>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</si>
  <si>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</si>
  <si>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</si>
  <si>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</si>
  <si>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</si>
  <si>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</si>
  <si>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</si>
  <si>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</si>
  <si>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</si>
  <si>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</si>
  <si>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</si>
  <si>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</si>
  <si>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</si>
  <si>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</si>
  <si>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</si>
  <si>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</si>
  <si>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</si>
  <si>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</si>
  <si>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</si>
  <si>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</si>
  <si>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</si>
  <si>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</si>
  <si>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</si>
  <si>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</si>
  <si>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</si>
  <si>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</si>
  <si>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</si>
  <si>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</si>
  <si>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</si>
  <si>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</si>
  <si>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</si>
  <si>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</si>
  <si>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</si>
  <si>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</si>
  <si>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</si>
  <si>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</si>
  <si>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</si>
  <si>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</si>
  <si>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</si>
  <si>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</si>
  <si>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</si>
  <si>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</si>
  <si>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</si>
  <si>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</si>
  <si>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</si>
  <si>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</si>
  <si>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</si>
  <si>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</si>
  <si>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</si>
  <si>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</si>
  <si>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</si>
  <si>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</si>
  <si>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</si>
  <si>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</si>
  <si>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</si>
  <si>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</si>
  <si>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</si>
  <si>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</si>
  <si>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</si>
  <si>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</si>
  <si>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</si>
  <si>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</si>
  <si>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</si>
  <si>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</si>
  <si>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</si>
  <si>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</si>
  <si>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</si>
  <si>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</si>
  <si>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</si>
  <si>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</si>
  <si>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</si>
  <si>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</si>
  <si>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</si>
  <si>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</si>
  <si>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</si>
  <si>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</si>
  <si>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</si>
  <si>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</si>
  <si>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</si>
  <si>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</si>
  <si>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</si>
  <si>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</si>
  <si>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</si>
  <si>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</si>
  <si>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</si>
  <si>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</si>
  <si>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</si>
  <si>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</si>
  <si>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</si>
  <si>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</si>
  <si>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</si>
  <si>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</si>
  <si>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</si>
  <si>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</si>
  <si>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</si>
  <si>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</si>
  <si>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</si>
  <si>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</si>
  <si>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</si>
  <si>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</si>
  <si>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</si>
  <si>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</si>
  <si>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</si>
  <si>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</si>
  <si>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</si>
  <si>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</si>
  <si>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</si>
  <si>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</si>
  <si>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</si>
  <si>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</si>
  <si>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</si>
  <si>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</si>
  <si>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</si>
  <si>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</si>
  <si>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</si>
  <si>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</si>
  <si>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</si>
  <si>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</si>
  <si>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</si>
  <si>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</si>
  <si>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</si>
  <si>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</si>
  <si>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</si>
  <si>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</si>
  <si>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</si>
  <si>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</si>
  <si>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</si>
  <si>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</si>
  <si>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</si>
  <si>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</si>
  <si>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</si>
  <si>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</si>
  <si>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</si>
  <si>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</si>
  <si>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</si>
  <si>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</si>
  <si>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</si>
  <si>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</si>
  <si>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</si>
  <si>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</si>
  <si>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</si>
  <si>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</si>
  <si>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</si>
  <si>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</si>
  <si>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</si>
  <si>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</si>
  <si>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</si>
  <si>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</si>
  <si>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</si>
  <si>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</si>
  <si>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</si>
  <si>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</si>
  <si>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</si>
  <si>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</si>
  <si>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</si>
  <si>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</si>
  <si>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</si>
  <si>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</si>
  <si>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</si>
  <si>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</si>
  <si>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</si>
  <si>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</si>
  <si>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</si>
  <si>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</si>
  <si>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</si>
  <si>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</si>
  <si>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</si>
  <si>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</si>
  <si>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</si>
  <si>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</si>
  <si>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</si>
  <si>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</si>
  <si>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</si>
  <si>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</si>
  <si>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</si>
  <si>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</si>
  <si>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</si>
  <si>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</si>
  <si>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</si>
  <si>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</si>
  <si>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</si>
  <si>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</si>
  <si>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</si>
  <si>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</si>
  <si>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</si>
  <si>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</si>
  <si>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</si>
  <si>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</si>
  <si>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</si>
  <si>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</si>
  <si>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</si>
  <si>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</si>
  <si>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</si>
  <si>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</si>
  <si>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</si>
  <si>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</si>
  <si>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</si>
  <si>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</si>
  <si>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</si>
  <si>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</si>
  <si>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</si>
  <si>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</si>
  <si>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</si>
  <si>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</si>
  <si>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</si>
  <si>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</si>
  <si>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</si>
  <si>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</si>
  <si>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</si>
  <si>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</si>
  <si>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</si>
  <si>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</si>
  <si>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</si>
  <si>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</si>
  <si>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</si>
  <si>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</si>
  <si>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</si>
  <si>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</si>
  <si>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</si>
  <si>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</si>
  <si>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</si>
  <si>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</si>
  <si>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</si>
  <si>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</si>
  <si>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</si>
  <si>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</si>
  <si>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</si>
  <si>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</si>
  <si>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</si>
  <si>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</si>
  <si>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</si>
  <si>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</si>
  <si>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</si>
  <si>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</si>
  <si>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</si>
  <si>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</si>
  <si>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</si>
  <si>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</si>
  <si>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</si>
  <si>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</si>
  <si>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</si>
  <si>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</si>
  <si>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</si>
  <si>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</si>
  <si>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</si>
  <si>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</si>
  <si>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</si>
  <si>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</si>
  <si>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</si>
  <si>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</si>
  <si>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</si>
  <si>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</si>
  <si>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</si>
  <si>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</si>
  <si>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</si>
  <si>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</si>
  <si>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</si>
  <si>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</si>
  <si>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</si>
  <si>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</si>
  <si>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</si>
  <si>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</si>
  <si>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</si>
  <si>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</si>
  <si>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</si>
  <si>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</si>
  <si>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</si>
  <si>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</si>
  <si>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</si>
  <si>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</si>
  <si>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</si>
  <si>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</si>
  <si>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</si>
  <si>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</si>
  <si>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</si>
  <si>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</si>
  <si>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</si>
  <si>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</si>
  <si>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</si>
  <si>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</si>
  <si>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</si>
  <si>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</si>
  <si>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</si>
  <si>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</si>
  <si>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</si>
  <si>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</si>
  <si>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</si>
  <si>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</si>
  <si>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</si>
  <si>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</si>
  <si>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</si>
  <si>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</si>
  <si>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</si>
  <si>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</si>
  <si>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</si>
  <si>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</si>
  <si>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</si>
  <si>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</si>
  <si>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</si>
  <si>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</si>
  <si>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</si>
  <si>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</si>
  <si>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</si>
  <si>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</si>
  <si>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</si>
  <si>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</si>
  <si>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</si>
  <si>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</si>
  <si>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</si>
  <si>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</si>
  <si>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</si>
  <si>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</si>
  <si>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</si>
  <si>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</si>
  <si>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</si>
  <si>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</si>
  <si>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</si>
  <si>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</si>
  <si>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</si>
  <si>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</si>
  <si>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</si>
  <si>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</si>
  <si>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</si>
  <si>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</si>
  <si>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</si>
  <si>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</si>
  <si>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</si>
  <si>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</si>
  <si>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</si>
  <si>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</si>
  <si>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</si>
  <si>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</si>
  <si>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</si>
  <si>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</si>
  <si>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</si>
  <si>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</si>
  <si>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</si>
  <si>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</si>
  <si>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</si>
  <si>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</si>
  <si>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</si>
  <si>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</si>
  <si>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</si>
  <si>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</si>
  <si>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</si>
  <si>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</si>
  <si>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</si>
  <si>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</si>
  <si>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</si>
  <si>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</si>
  <si>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</si>
  <si>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</si>
  <si>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</si>
  <si>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</si>
  <si>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</si>
  <si>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</si>
  <si>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</si>
  <si>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</si>
  <si>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</si>
  <si>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</si>
  <si>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</si>
  <si>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</si>
  <si>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</si>
  <si>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</si>
  <si>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</si>
  <si>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</si>
  <si>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</si>
  <si>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</si>
  <si>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</si>
  <si>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</si>
  <si>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</si>
  <si>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</si>
  <si>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</si>
  <si>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</si>
  <si>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</si>
  <si>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</si>
  <si>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</si>
  <si>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</si>
  <si>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</si>
  <si>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</si>
  <si>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</si>
  <si>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</si>
  <si>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</si>
  <si>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</si>
  <si>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</si>
  <si>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</si>
  <si>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</si>
  <si>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</si>
  <si>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</si>
  <si>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</si>
  <si>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</si>
  <si>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</si>
  <si>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</si>
  <si>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</si>
  <si>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</si>
  <si>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</si>
  <si>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</si>
  <si>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</si>
  <si>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</si>
  <si>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</si>
  <si>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</si>
  <si>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</si>
  <si>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</si>
  <si>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</si>
  <si>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</si>
  <si>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</si>
  <si>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</si>
  <si>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</si>
  <si>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</si>
  <si>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</si>
  <si>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</si>
  <si>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</si>
  <si>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</si>
  <si>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</si>
  <si>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</si>
  <si>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</si>
  <si>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</si>
  <si>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</si>
  <si>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</si>
  <si>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</si>
  <si>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</si>
  <si>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</si>
  <si>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</si>
  <si>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</si>
  <si>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</si>
  <si>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</si>
  <si>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</si>
  <si>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</si>
  <si>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</si>
  <si>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</si>
  <si>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</si>
  <si>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</si>
  <si>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</si>
  <si>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</si>
  <si>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</si>
  <si>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</si>
  <si>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</si>
  <si>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</si>
  <si>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</si>
  <si>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</si>
  <si>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</si>
  <si>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</si>
  <si>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</si>
  <si>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</si>
  <si>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</si>
  <si>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</si>
  <si>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</si>
  <si>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</si>
  <si>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</si>
  <si>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</si>
  <si>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</si>
  <si>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</si>
  <si>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</si>
  <si>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</si>
  <si>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</si>
  <si>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</si>
  <si>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</si>
  <si>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</si>
  <si>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</si>
  <si>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</si>
  <si>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</si>
  <si>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</si>
  <si>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</si>
  <si>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</si>
  <si>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</si>
  <si>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</si>
  <si>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</si>
  <si>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</si>
  <si>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</si>
  <si>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</si>
  <si>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</si>
  <si>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</si>
  <si>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</si>
  <si>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</si>
  <si>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</si>
  <si>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</si>
  <si>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</si>
  <si>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</si>
  <si>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</si>
  <si>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</si>
  <si>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</si>
  <si>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</si>
  <si>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</si>
  <si>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</si>
  <si>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</si>
  <si>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</si>
  <si>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</si>
  <si>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</si>
  <si>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</si>
  <si>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</si>
  <si>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</si>
  <si>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</si>
  <si>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</si>
  <si>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</si>
  <si>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</si>
  <si>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</si>
  <si>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</si>
  <si>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</si>
  <si>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</si>
  <si>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</si>
  <si>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</si>
  <si>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</si>
  <si>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</si>
  <si>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</si>
  <si>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</si>
  <si>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</si>
  <si>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</si>
  <si>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</si>
  <si>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</si>
  <si>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</si>
  <si>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</si>
  <si>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</si>
  <si>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</si>
  <si>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</si>
  <si>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</si>
  <si>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</si>
  <si>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</si>
  <si>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</si>
  <si>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</si>
  <si>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</si>
  <si>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</si>
  <si>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</si>
  <si>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</si>
  <si>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</si>
  <si>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</si>
  <si>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</si>
  <si>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</si>
  <si>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</si>
  <si>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</si>
  <si>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</si>
  <si>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</si>
  <si>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</si>
  <si>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</si>
  <si>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</si>
  <si>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</si>
  <si>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</si>
  <si>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</si>
  <si>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</si>
  <si>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</si>
  <si>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</si>
  <si>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</si>
  <si>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</si>
  <si>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</si>
  <si>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</si>
  <si>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</si>
  <si>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</si>
  <si>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</si>
  <si>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</si>
  <si>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</si>
  <si>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</si>
  <si>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</si>
  <si>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</si>
  <si>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</si>
  <si>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</si>
  <si>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</si>
  <si>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</si>
  <si>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</si>
  <si>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</si>
  <si>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</si>
  <si>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</si>
  <si>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</si>
  <si>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</si>
  <si>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</si>
  <si>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</si>
  <si>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</si>
  <si>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</si>
  <si>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</si>
  <si>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</si>
  <si>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</si>
  <si>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</si>
  <si>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</si>
  <si>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</si>
  <si>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</si>
  <si>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</si>
  <si>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</si>
  <si>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</si>
  <si>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</si>
  <si>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</si>
  <si>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</si>
  <si>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</si>
  <si>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</si>
  <si>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</si>
  <si>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</si>
  <si>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</si>
  <si>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</si>
  <si>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</si>
  <si>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</si>
  <si>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</si>
  <si>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</si>
  <si>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</si>
  <si>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</si>
  <si>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</si>
  <si>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</si>
  <si>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</si>
  <si>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</si>
  <si>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</si>
  <si>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</si>
  <si>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</si>
  <si>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</si>
  <si>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</si>
  <si>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</si>
  <si>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</si>
  <si>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</si>
  <si>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</si>
  <si>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</si>
  <si>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</si>
  <si>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</si>
  <si>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</si>
  <si>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</si>
  <si>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</si>
  <si>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</si>
  <si>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</si>
  <si>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</si>
  <si>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</si>
  <si>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</si>
  <si>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</si>
  <si>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</si>
  <si>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</si>
  <si>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</si>
  <si>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</si>
  <si>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</si>
  <si>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</si>
  <si>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</si>
  <si>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</si>
  <si>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</si>
  <si>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</si>
  <si>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</si>
  <si>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</si>
  <si>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</si>
  <si>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</si>
  <si>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</si>
  <si>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</si>
  <si>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</si>
  <si>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</si>
  <si>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</si>
  <si>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</si>
  <si>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</si>
  <si>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</si>
  <si>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</si>
  <si>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</si>
  <si>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</si>
  <si>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</si>
  <si>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</si>
  <si>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</si>
  <si>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</si>
  <si>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</si>
  <si>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</si>
  <si>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</si>
  <si>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</si>
  <si>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</si>
  <si>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</si>
  <si>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</si>
  <si>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</si>
  <si>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</si>
  <si>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</si>
  <si>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</si>
  <si>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</si>
  <si>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</si>
  <si>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</si>
  <si>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</si>
  <si>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</si>
  <si>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</si>
  <si>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</si>
  <si>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</si>
  <si>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</si>
  <si>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</si>
  <si>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</si>
  <si>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</si>
  <si>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</si>
  <si>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</si>
  <si>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</si>
  <si>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</si>
  <si>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</si>
  <si>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</si>
  <si>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</si>
  <si>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</si>
  <si>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</si>
  <si>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</si>
  <si>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</si>
  <si>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</si>
  <si>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</si>
  <si>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</si>
  <si>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</si>
  <si>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</si>
  <si>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</si>
  <si>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</si>
  <si>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</si>
  <si>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</si>
  <si>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</si>
  <si>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</si>
  <si>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</si>
  <si>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</si>
  <si>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</si>
  <si>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</si>
  <si>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</si>
  <si>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</si>
  <si>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</si>
  <si>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</si>
  <si>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</si>
  <si>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</si>
  <si>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</si>
  <si>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</si>
  <si>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</si>
  <si>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</si>
  <si>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</si>
  <si>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</si>
  <si>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</si>
  <si>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</si>
  <si>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</si>
  <si>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</si>
  <si>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</si>
  <si>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</si>
  <si>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</si>
  <si>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</si>
  <si>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</si>
  <si>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</si>
  <si>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</si>
  <si>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</si>
  <si>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</si>
  <si>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</si>
  <si>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</si>
  <si>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</si>
  <si>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</si>
  <si>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</si>
  <si>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</si>
  <si>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</si>
  <si>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</si>
  <si>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</si>
  <si>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</si>
  <si>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</si>
  <si>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</si>
  <si>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</si>
  <si>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</si>
  <si>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</si>
  <si>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</si>
  <si>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</si>
  <si>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</si>
  <si>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</si>
  <si>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</si>
  <si>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</si>
  <si>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</si>
  <si>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</si>
  <si>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</si>
  <si>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</si>
  <si>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</si>
  <si>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</si>
  <si>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</si>
  <si>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</si>
  <si>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</si>
  <si>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</si>
  <si>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</si>
  <si>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</si>
  <si>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</si>
  <si>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</si>
  <si>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</si>
  <si>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</si>
  <si>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</si>
  <si>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</si>
  <si>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</si>
  <si>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</si>
  <si>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</si>
  <si>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</si>
  <si>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</si>
  <si>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</si>
  <si>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</si>
  <si>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</si>
  <si>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</si>
  <si>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</si>
  <si>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</si>
  <si>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</si>
  <si>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</si>
  <si>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</si>
  <si>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</si>
  <si>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</si>
  <si>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</si>
  <si>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</si>
  <si>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</si>
  <si>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</si>
  <si>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</si>
  <si>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</si>
  <si>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</si>
  <si>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</si>
  <si>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</si>
  <si>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</si>
  <si>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</si>
  <si>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</si>
  <si>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</si>
  <si>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</si>
  <si>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</si>
  <si>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</si>
  <si>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</si>
  <si>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</si>
  <si>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</si>
  <si>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</si>
  <si>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</si>
  <si>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</si>
  <si>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</si>
  <si>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</si>
  <si>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</si>
  <si>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</si>
  <si>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</si>
  <si>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</si>
  <si>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</si>
  <si>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</si>
  <si>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</si>
  <si>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</si>
  <si>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</si>
  <si>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</si>
  <si>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</si>
  <si>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</si>
  <si>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</si>
  <si>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</si>
  <si>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</si>
  <si>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</si>
  <si>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</si>
  <si>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</si>
  <si>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</si>
  <si>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</si>
  <si>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</si>
  <si>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</si>
  <si>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</si>
  <si>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</si>
  <si>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</si>
  <si>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</si>
  <si>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</si>
  <si>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</si>
  <si>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</si>
  <si>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</si>
  <si>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</si>
  <si>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</si>
  <si>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</si>
  <si>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</si>
  <si>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</si>
  <si>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</si>
  <si>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</si>
  <si>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</si>
  <si>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</si>
  <si>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</si>
  <si>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</si>
  <si>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</si>
  <si>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</si>
  <si>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</si>
  <si>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</si>
  <si>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</si>
  <si>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</si>
  <si>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</si>
  <si>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</si>
  <si>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</si>
  <si>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</si>
  <si>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</si>
  <si>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</si>
  <si>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</si>
  <si>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</si>
  <si>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</si>
  <si>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</si>
  <si>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</si>
  <si>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</si>
  <si>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</si>
  <si>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</si>
  <si>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</si>
  <si>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</si>
  <si>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</si>
  <si>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</si>
  <si>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</si>
  <si>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</si>
  <si>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</si>
  <si>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</si>
  <si>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</si>
  <si>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</si>
  <si>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</si>
  <si>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</si>
  <si>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</si>
  <si>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</si>
  <si>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</si>
  <si>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</si>
  <si>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</si>
  <si>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</si>
  <si>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</si>
  <si>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</si>
  <si>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</si>
  <si>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</si>
  <si>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</si>
  <si>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</si>
  <si>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</si>
  <si>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</si>
  <si>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</si>
  <si>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</si>
  <si>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</si>
  <si>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</si>
  <si>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</si>
  <si>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</si>
  <si>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</si>
  <si>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</si>
  <si>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</si>
  <si>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</si>
  <si>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</si>
  <si>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</si>
  <si>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</si>
  <si>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</si>
  <si>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</si>
  <si>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</si>
  <si>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</si>
  <si>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</si>
  <si>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</si>
  <si>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</si>
  <si>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</si>
  <si>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</si>
  <si>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</si>
  <si>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</si>
  <si>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</si>
  <si>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</si>
  <si>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</si>
  <si>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</si>
  <si>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</si>
  <si>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</si>
  <si>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</si>
  <si>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</si>
  <si>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</si>
  <si>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</si>
  <si>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</si>
  <si>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</si>
  <si>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</si>
  <si>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</si>
  <si>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</si>
  <si>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</si>
  <si>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</si>
  <si>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</si>
  <si>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</si>
  <si>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</si>
  <si>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</si>
  <si>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</si>
  <si>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</si>
  <si>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</si>
  <si>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</si>
  <si>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</si>
  <si>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</si>
  <si>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</si>
  <si>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</si>
  <si>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</si>
  <si>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</si>
  <si>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</si>
  <si>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</si>
  <si>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</si>
  <si>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</si>
  <si>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</si>
  <si>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</si>
  <si>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</si>
  <si>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</si>
  <si>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</si>
  <si>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</si>
  <si>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</si>
  <si>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</si>
  <si>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</si>
  <si>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</si>
  <si>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</si>
  <si>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</si>
  <si>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</si>
  <si>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</si>
  <si>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</si>
  <si>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</si>
  <si>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</si>
  <si>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</si>
  <si>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</si>
  <si>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</si>
  <si>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</si>
  <si>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</si>
  <si>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</si>
  <si>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</si>
  <si>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</si>
  <si>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</si>
  <si>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</si>
  <si>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</si>
  <si>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</si>
  <si>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</si>
  <si>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</si>
  <si>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</si>
  <si>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</si>
  <si>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</si>
  <si>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</si>
  <si>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</si>
  <si>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</si>
  <si>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</si>
  <si>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</si>
  <si>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</si>
  <si>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</si>
  <si>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</si>
  <si>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</si>
  <si>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</si>
  <si>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</si>
  <si>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</si>
  <si>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</si>
  <si>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</si>
  <si>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</si>
  <si>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</si>
  <si>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</si>
  <si>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</si>
  <si>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</si>
  <si>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</si>
  <si>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</si>
  <si>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</si>
  <si>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</si>
  <si>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</si>
  <si>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</si>
  <si>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</si>
  <si>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</si>
  <si>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</si>
  <si>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</si>
  <si>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</si>
  <si>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</si>
  <si>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</si>
  <si>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</si>
  <si>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</si>
  <si>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</si>
  <si>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</si>
  <si>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</si>
  <si>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</si>
  <si>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</si>
  <si>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</si>
  <si>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</si>
  <si>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</si>
  <si>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</si>
  <si>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</si>
  <si>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</si>
  <si>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</si>
  <si>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</si>
  <si>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</si>
  <si>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</si>
  <si>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</si>
  <si>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</si>
  <si>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</si>
  <si>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</si>
  <si>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</si>
  <si>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</si>
  <si>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</si>
  <si>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</si>
  <si>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</si>
  <si>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</si>
  <si>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</si>
  <si>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</si>
  <si>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</si>
  <si>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</si>
  <si>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</si>
  <si>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</si>
  <si>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</si>
  <si>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</si>
  <si>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</si>
  <si>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</si>
  <si>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</si>
  <si>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</si>
  <si>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</si>
  <si>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</si>
  <si>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</si>
  <si>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</si>
  <si>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</si>
  <si>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</si>
  <si>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</si>
  <si>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</si>
  <si>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</si>
  <si>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</si>
  <si>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</si>
  <si>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</si>
  <si>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</si>
  <si>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</si>
  <si>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</si>
  <si>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</si>
  <si>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</si>
  <si>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</si>
  <si>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</si>
  <si>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</si>
  <si>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</si>
  <si>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</si>
  <si>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</si>
  <si>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</si>
  <si>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</si>
  <si>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</si>
  <si>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</si>
  <si>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</si>
  <si>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</si>
  <si>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</si>
  <si>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</si>
  <si>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</si>
  <si>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</si>
  <si>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</si>
  <si>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</si>
  <si>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</si>
  <si>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</si>
  <si>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</si>
  <si>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</si>
  <si>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</si>
  <si>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</si>
  <si>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</si>
  <si>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</si>
  <si>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</si>
  <si>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</si>
  <si>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</si>
  <si>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</si>
  <si>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</si>
  <si>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</si>
  <si>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</si>
  <si>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</si>
  <si>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</si>
  <si>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</si>
  <si>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</si>
  <si>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</si>
  <si>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</si>
  <si>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</si>
  <si>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</si>
  <si>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</si>
  <si>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</si>
  <si>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</si>
  <si>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</si>
  <si>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</si>
  <si>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</si>
  <si>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</si>
  <si>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</si>
  <si>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</si>
  <si>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</si>
  <si>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</si>
  <si>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</si>
  <si>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</si>
  <si>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</si>
  <si>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</si>
  <si>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</si>
  <si>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</si>
  <si>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</si>
  <si>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</si>
  <si>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</si>
  <si>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</si>
  <si>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</si>
  <si>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</si>
  <si>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</si>
  <si>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</si>
  <si>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</si>
  <si>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</si>
  <si>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</si>
  <si>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</si>
  <si>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</si>
  <si>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</si>
  <si>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</si>
  <si>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</si>
  <si>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</si>
  <si>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</si>
  <si>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</si>
  <si>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</si>
  <si>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</si>
  <si>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</si>
  <si>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</si>
  <si>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</si>
  <si>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</si>
  <si>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</si>
  <si>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</si>
  <si>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</si>
  <si>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</si>
  <si>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</si>
  <si>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</si>
  <si>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</si>
  <si>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</si>
  <si>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</si>
  <si>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</si>
  <si>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</si>
  <si>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</si>
  <si>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</si>
  <si>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</si>
  <si>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</si>
  <si>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</si>
  <si>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</si>
  <si>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</si>
  <si>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</si>
  <si>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</si>
  <si>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</si>
  <si>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</si>
  <si>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</si>
  <si>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</si>
  <si>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</si>
  <si>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</si>
  <si>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</si>
  <si>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</si>
  <si>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</si>
  <si>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</si>
  <si>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</si>
  <si>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</si>
  <si>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</si>
  <si>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</si>
  <si>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</si>
  <si>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</si>
  <si>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</si>
  <si>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</si>
  <si>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</si>
  <si>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</si>
  <si>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</si>
  <si>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</si>
  <si>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</si>
  <si>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</si>
  <si>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</si>
  <si>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</si>
  <si>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</si>
  <si>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</si>
  <si>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</si>
  <si>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</si>
  <si>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</si>
  <si>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</si>
  <si>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</si>
  <si>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</si>
  <si>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</si>
  <si>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</si>
  <si>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</si>
  <si>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</si>
  <si>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</si>
  <si>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</si>
  <si>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</si>
  <si>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</si>
  <si>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</si>
  <si>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</si>
  <si>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</si>
  <si>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</si>
  <si>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</si>
  <si>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</si>
  <si>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</si>
  <si>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</si>
  <si>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</si>
  <si>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</si>
  <si>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</si>
  <si>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</si>
  <si>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</si>
  <si>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</si>
  <si>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</si>
  <si>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</si>
  <si>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</si>
  <si>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</si>
  <si>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</si>
  <si>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</si>
  <si>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</si>
  <si>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</si>
  <si>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</si>
  <si>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</si>
  <si>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</si>
  <si>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</si>
  <si>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</si>
  <si>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</si>
  <si>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</si>
  <si>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</si>
  <si>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</si>
  <si>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</si>
  <si>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</si>
  <si>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</si>
  <si>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</si>
  <si>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</si>
  <si>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</si>
  <si>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</si>
  <si>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</si>
  <si>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</si>
  <si>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</si>
  <si>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</si>
  <si>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</si>
  <si>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</si>
  <si>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</si>
  <si>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</si>
  <si>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</si>
  <si>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</si>
  <si>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</si>
  <si>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</si>
  <si>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</si>
  <si>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</si>
  <si>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</si>
  <si>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</si>
  <si>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</si>
  <si>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</si>
  <si>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</si>
  <si>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</si>
  <si>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</si>
  <si>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</si>
  <si>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</si>
  <si>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</si>
  <si>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</si>
  <si>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</si>
  <si>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</si>
  <si>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</si>
  <si>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</si>
  <si>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</si>
  <si>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</si>
  <si>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</si>
  <si>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</si>
  <si>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</si>
  <si>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</si>
  <si>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</si>
  <si>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</si>
  <si>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</si>
  <si>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</si>
  <si>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</si>
  <si>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</si>
  <si>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</si>
  <si>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</si>
  <si>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</si>
  <si>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</si>
  <si>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</si>
  <si>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</si>
  <si>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</si>
  <si>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</si>
  <si>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</si>
  <si>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</si>
  <si>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</si>
  <si>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</si>
  <si>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</si>
  <si>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</si>
  <si>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</si>
  <si>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</si>
  <si>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</si>
  <si>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</si>
  <si>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</si>
  <si>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</si>
  <si>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</si>
  <si>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</si>
  <si>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</si>
  <si>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</si>
  <si>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</si>
  <si>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</si>
  <si>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</si>
  <si>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</si>
  <si>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</si>
  <si>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</si>
  <si>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</si>
  <si>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</si>
  <si>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</si>
  <si>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</si>
  <si>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</si>
  <si>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</si>
  <si>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</si>
  <si>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</si>
  <si>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</si>
  <si>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</si>
  <si>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</si>
  <si>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</si>
  <si>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</si>
  <si>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</si>
  <si>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</si>
  <si>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</si>
  <si>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</si>
  <si>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</si>
  <si>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</si>
  <si>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</si>
  <si>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</si>
  <si>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</si>
  <si>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</si>
  <si>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</si>
  <si>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</si>
  <si>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</si>
  <si>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</si>
  <si>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</si>
  <si>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</si>
  <si>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</si>
  <si>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</si>
  <si>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</si>
  <si>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</si>
  <si>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</si>
  <si>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</si>
  <si>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</si>
  <si>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</si>
  <si>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</si>
  <si>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</si>
  <si>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</si>
  <si>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</si>
  <si>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</si>
  <si>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</si>
  <si>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</si>
  <si>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</si>
  <si>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</si>
  <si>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</si>
  <si>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</si>
  <si>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</si>
  <si>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</si>
  <si>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</si>
  <si>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</si>
  <si>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</si>
  <si>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</si>
  <si>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</si>
  <si>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</si>
  <si>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</si>
  <si>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</si>
  <si>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</si>
  <si>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</si>
  <si>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</si>
  <si>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</si>
  <si>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</si>
  <si>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</si>
  <si>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</si>
  <si>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</si>
  <si>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</si>
  <si>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</si>
  <si>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</si>
  <si>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</si>
  <si>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</si>
  <si>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</si>
  <si>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</si>
  <si>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</si>
  <si>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</si>
  <si>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</si>
  <si>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</si>
  <si>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</si>
  <si>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</si>
  <si>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</si>
  <si>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</si>
  <si>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</si>
  <si>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</si>
  <si>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</si>
  <si>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</si>
  <si>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</si>
  <si>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</si>
  <si>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</si>
  <si>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</si>
  <si>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</si>
  <si>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</si>
  <si>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</si>
  <si>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</si>
  <si>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</si>
  <si>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</si>
  <si>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</si>
  <si>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</si>
  <si>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</si>
  <si>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</si>
  <si>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</si>
  <si>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</si>
  <si>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</si>
  <si>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</si>
  <si>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</si>
  <si>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</si>
  <si>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</si>
  <si>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</si>
  <si>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</si>
  <si>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</si>
  <si>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</si>
  <si>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</si>
  <si>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</si>
  <si>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</si>
  <si>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</si>
  <si>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</si>
  <si>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</si>
  <si>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</si>
  <si>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</si>
  <si>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</si>
  <si>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</si>
  <si>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</si>
  <si>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</si>
  <si>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</si>
  <si>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</si>
  <si>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</si>
  <si>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</si>
  <si>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</si>
  <si>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</si>
  <si>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</si>
  <si>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</si>
  <si>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</si>
  <si>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</si>
  <si>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</si>
  <si>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</si>
  <si>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</si>
  <si>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</si>
  <si>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</si>
  <si>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</si>
  <si>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</si>
  <si>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</si>
  <si>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</si>
  <si>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</si>
  <si>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</si>
  <si>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</si>
  <si>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</si>
  <si>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</si>
  <si>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</si>
  <si>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</si>
  <si>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</si>
  <si>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</si>
  <si>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</si>
  <si>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</si>
  <si>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</si>
  <si>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</si>
  <si>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</si>
  <si>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</si>
  <si>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</si>
  <si>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</si>
  <si>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</si>
  <si>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</si>
  <si>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</si>
  <si>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</si>
  <si>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</si>
  <si>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</si>
  <si>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</si>
  <si>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</si>
  <si>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</si>
  <si>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</si>
  <si>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</si>
  <si>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</si>
  <si>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</si>
  <si>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</si>
  <si>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</si>
  <si>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</si>
  <si>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</si>
  <si>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</si>
  <si>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</si>
  <si>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</si>
  <si>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</si>
  <si>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</si>
  <si>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</si>
  <si>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</si>
  <si>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</si>
  <si>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</si>
  <si>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</si>
  <si>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</si>
  <si>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</si>
  <si>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</si>
  <si>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</si>
  <si>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</si>
  <si>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</si>
  <si>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</si>
  <si>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</si>
  <si>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</si>
  <si>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</si>
  <si>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</si>
  <si>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</si>
  <si>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</si>
  <si>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</si>
  <si>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</si>
  <si>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</si>
  <si>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</si>
  <si>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</si>
  <si>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</si>
  <si>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</si>
  <si>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</si>
  <si>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</si>
  <si>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</si>
  <si>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</si>
  <si>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</si>
  <si>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</si>
  <si>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</si>
  <si>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</si>
  <si>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</si>
  <si>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</si>
  <si>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</si>
  <si>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</si>
  <si>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</si>
  <si>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</si>
  <si>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</si>
  <si>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</si>
  <si>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</si>
  <si>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</si>
  <si>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</si>
  <si>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</si>
  <si>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</si>
  <si>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</si>
  <si>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</si>
  <si>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</si>
  <si>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</si>
  <si>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</si>
  <si>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</si>
  <si>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</si>
  <si>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</si>
  <si>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</si>
  <si>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</si>
  <si>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</si>
  <si>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</si>
  <si>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</si>
  <si>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</si>
  <si>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</si>
  <si>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</si>
  <si>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</si>
  <si>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</si>
  <si>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</si>
  <si>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</si>
  <si>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</si>
  <si>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</si>
  <si>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</si>
  <si>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</si>
  <si>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</si>
  <si>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</si>
  <si>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</si>
  <si>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</si>
  <si>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</si>
  <si>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</si>
  <si>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</si>
  <si>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</si>
  <si>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</si>
  <si>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</si>
  <si>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</si>
  <si>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</si>
  <si>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</si>
  <si>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</si>
  <si>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</si>
  <si>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</si>
  <si>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</si>
  <si>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</si>
  <si>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</si>
  <si>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</si>
  <si>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</si>
  <si>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</si>
  <si>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</si>
  <si>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</si>
  <si>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</si>
  <si>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</si>
  <si>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</si>
  <si>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</si>
  <si>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</si>
  <si>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</si>
  <si>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</si>
  <si>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</si>
  <si>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</si>
  <si>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</si>
  <si>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</si>
  <si>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</si>
  <si>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</si>
  <si>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</si>
  <si>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</si>
  <si>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</si>
  <si>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</si>
  <si>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</si>
  <si>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</si>
  <si>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</si>
  <si>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</si>
  <si>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</si>
  <si>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</si>
  <si>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</si>
  <si>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</si>
  <si>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</si>
  <si>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</si>
  <si>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</si>
  <si>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</si>
  <si>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</si>
  <si>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</si>
  <si>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</si>
  <si>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</si>
  <si>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</si>
  <si>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</si>
  <si>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</si>
  <si>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</si>
  <si>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</si>
  <si>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</si>
  <si>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</si>
  <si>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</si>
  <si>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</si>
  <si>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</si>
  <si>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</si>
  <si>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</si>
  <si>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</si>
  <si>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</si>
  <si>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</si>
  <si>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</si>
  <si>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</si>
  <si>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</si>
  <si>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</si>
  <si>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</si>
  <si>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</si>
  <si>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</si>
  <si>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</si>
  <si>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</si>
  <si>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</si>
  <si>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</si>
  <si>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</si>
  <si>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</si>
  <si>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</si>
  <si>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</si>
  <si>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</si>
  <si>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</si>
  <si>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</si>
  <si>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</si>
  <si>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</si>
  <si>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</si>
  <si>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</si>
  <si>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</si>
  <si>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</si>
  <si>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</si>
  <si>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</si>
  <si>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</si>
  <si>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</si>
  <si>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</si>
  <si>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</si>
  <si>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</si>
  <si>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</si>
  <si>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</si>
  <si>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</si>
  <si>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</si>
  <si>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</si>
  <si>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</si>
  <si>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</si>
  <si>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</si>
  <si>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</si>
  <si>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</si>
  <si>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</si>
  <si>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</si>
  <si>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</si>
  <si>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</si>
  <si>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</si>
  <si>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</si>
  <si>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</si>
  <si>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</si>
  <si>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</si>
  <si>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</si>
  <si>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</si>
  <si>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</si>
  <si>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</si>
  <si>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</si>
  <si>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</si>
  <si>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</si>
  <si>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</si>
  <si>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</si>
  <si>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</si>
  <si>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</si>
  <si>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</si>
  <si>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</si>
  <si>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</si>
  <si>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</si>
  <si>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</si>
  <si>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</si>
  <si>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</si>
  <si>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</si>
  <si>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</si>
  <si>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</si>
  <si>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</si>
  <si>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</si>
  <si>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</si>
  <si>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</si>
  <si>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</si>
  <si>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</si>
  <si>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</si>
  <si>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</si>
  <si>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</si>
  <si>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</si>
  <si>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</si>
  <si>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</si>
  <si>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</si>
  <si>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</si>
  <si>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</si>
  <si>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</si>
  <si>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</si>
  <si>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</si>
  <si>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</si>
  <si>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</si>
  <si>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</si>
  <si>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</si>
  <si>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</si>
  <si>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</si>
  <si>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</si>
  <si>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</si>
  <si>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</si>
  <si>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</si>
  <si>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</si>
  <si>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</si>
  <si>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</si>
  <si>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</si>
  <si>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</si>
  <si>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</si>
  <si>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</si>
  <si>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</si>
  <si>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</si>
  <si>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</si>
  <si>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</si>
  <si>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</si>
  <si>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</si>
  <si>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</si>
  <si>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</si>
  <si>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</si>
  <si>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</si>
  <si>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</si>
  <si>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</si>
  <si>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</si>
  <si>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</si>
  <si>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</si>
  <si>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</si>
  <si>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</si>
  <si>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</si>
  <si>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</si>
  <si>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</si>
  <si>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</si>
  <si>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</si>
  <si>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</si>
  <si>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</si>
  <si>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</si>
  <si>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</si>
  <si>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</si>
  <si>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</si>
  <si>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</si>
  <si>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</si>
  <si>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</si>
  <si>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</si>
  <si>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</si>
  <si>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</si>
  <si>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</si>
  <si>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</si>
  <si>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</si>
  <si>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</si>
  <si>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</si>
  <si>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</si>
  <si>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</si>
  <si>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</si>
  <si>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</si>
  <si>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</si>
  <si>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</si>
  <si>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</si>
  <si>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</si>
  <si>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</si>
  <si>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</si>
  <si>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</si>
  <si>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</si>
  <si>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</si>
  <si>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</si>
  <si>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</si>
  <si>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</si>
  <si>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</si>
  <si>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</si>
  <si>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</si>
  <si>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</si>
  <si>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</si>
  <si>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</si>
  <si>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</si>
  <si>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</si>
  <si>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</si>
  <si>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</si>
  <si>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</si>
  <si>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</si>
  <si>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</si>
  <si>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</si>
  <si>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</si>
  <si>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</si>
  <si>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</si>
  <si>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</si>
  <si>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</si>
  <si>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</si>
  <si>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</si>
  <si>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</si>
  <si>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</si>
  <si>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</si>
  <si>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</si>
  <si>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</si>
  <si>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</si>
  <si>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</si>
  <si>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</si>
  <si>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</si>
  <si>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</si>
  <si>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</si>
  <si>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</si>
  <si>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</si>
  <si>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</si>
  <si>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</si>
  <si>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</si>
  <si>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</si>
  <si>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</si>
  <si>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</si>
  <si>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</si>
  <si>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</si>
  <si>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</si>
  <si>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</si>
  <si>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</si>
  <si>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</si>
  <si>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</si>
  <si>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</si>
  <si>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</si>
  <si>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</si>
  <si>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</si>
  <si>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</si>
  <si>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</si>
  <si>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</si>
  <si>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</si>
  <si>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</si>
  <si>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</si>
  <si>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</si>
  <si>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</si>
  <si>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</si>
  <si>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</si>
  <si>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</si>
  <si>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</si>
  <si>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</si>
  <si>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2021-85-20000153.0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</si>
</sst>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2" zoomScale="90" zoomScaleNormal="90" zoomScaleSheetLayoutView="40" zoomScalePageLayoutView="40" workbookViewId="0">
      <selection activeCell="H16" sqref="H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1087</v>
      </c>
      <c r="K20" s="149">
        <v>1948791123</v>
      </c>
      <c r="L20" s="150"/>
      <c r="M20" s="150">
        <v>44561</v>
      </c>
      <c r="N20" s="133">
        <f>+(M20-L20)/30</f>
        <v>1485.3666666666666</v>
      </c>
      <c r="O20" s="136"/>
      <c r="U20" s="132"/>
      <c r="V20" s="105">
        <f ca="1">NOW()</f>
        <v>44192.83862638889</v>
      </c>
      <c r="W20" s="105">
        <f ca="1">NOW()</f>
        <v>44192.83862638889</v>
      </c>
    </row>
    <row r="21" spans="1:23" ht="30" customHeight="1" outlineLevel="1" x14ac:dyDescent="0.25">
      <c r="A21" s="9"/>
      <c r="B21" s="71"/>
      <c r="C21" s="5"/>
      <c r="D21" s="5"/>
      <c r="E21" s="5"/>
      <c r="F21" s="5"/>
      <c r="G21" s="5"/>
      <c r="H21" s="70"/>
      <c r="I21" s="147" t="s">
        <v>1078</v>
      </c>
      <c r="J21" s="148" t="s">
        <v>1088</v>
      </c>
      <c r="K21" s="149"/>
      <c r="L21" s="150"/>
      <c r="M21" s="150"/>
      <c r="N21" s="133">
        <f>+(M21-L21)/30</f>
        <v>0</v>
      </c>
      <c r="O21" s="137"/>
    </row>
    <row r="22" spans="1:23" ht="30" customHeight="1" outlineLevel="1" x14ac:dyDescent="0.25">
      <c r="A22" s="9"/>
      <c r="B22" s="71"/>
      <c r="C22" s="5"/>
      <c r="D22" s="5"/>
      <c r="E22" s="5"/>
      <c r="F22" s="5"/>
      <c r="G22" s="5"/>
      <c r="H22" s="70"/>
      <c r="I22" s="147" t="s">
        <v>1078</v>
      </c>
      <c r="J22" s="148" t="s">
        <v>1088</v>
      </c>
      <c r="K22" s="149"/>
      <c r="L22" s="150"/>
      <c r="M22" s="150"/>
      <c r="N22" s="134">
        <f t="shared" ref="N22:N33" si="0">+(M22-L22)/30</f>
        <v>0</v>
      </c>
      <c r="O22" s="137"/>
    </row>
    <row r="23" spans="1:23" ht="30" customHeight="1" outlineLevel="1" x14ac:dyDescent="0.25">
      <c r="A23" s="9"/>
      <c r="B23" s="101"/>
      <c r="C23" s="21"/>
      <c r="D23" s="21"/>
      <c r="E23" s="21"/>
      <c r="F23" s="5"/>
      <c r="G23" s="5"/>
      <c r="H23" s="70"/>
      <c r="I23" s="147" t="s">
        <v>1078</v>
      </c>
      <c r="J23" s="148" t="s">
        <v>1093</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1078</v>
      </c>
      <c r="J24" s="148" t="s">
        <v>1093</v>
      </c>
      <c r="K24" s="149"/>
      <c r="L24" s="150"/>
      <c r="M24" s="150"/>
      <c r="N24" s="134">
        <f t="shared" si="0"/>
        <v>0</v>
      </c>
      <c r="O24" s="137"/>
    </row>
    <row r="25" spans="1:23" ht="30" customHeight="1" outlineLevel="1" x14ac:dyDescent="0.25">
      <c r="A25" s="9"/>
      <c r="B25" s="101"/>
      <c r="C25" s="21"/>
      <c r="D25" s="21"/>
      <c r="E25" s="21"/>
      <c r="F25" s="5"/>
      <c r="G25" s="5"/>
      <c r="H25" s="70"/>
      <c r="I25" s="147" t="s">
        <v>1078</v>
      </c>
      <c r="J25" s="148" t="s">
        <v>1087</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58463733.689999998</v>
      </c>
      <c r="F185" s="92"/>
      <c r="G185" s="93"/>
      <c r="H185" s="88"/>
      <c r="I185" s="90" t="s">
        <v>2627</v>
      </c>
      <c r="J185" s="164">
        <f>+SUM(M179:M183)</f>
        <v>0.03</v>
      </c>
      <c r="K185" s="235" t="s">
        <v>2628</v>
      </c>
      <c r="L185" s="235"/>
      <c r="M185" s="94">
        <f>+J185*(SUM(K20:K35))</f>
        <v>58463733.689999998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