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NUEVO\"/>
    </mc:Choice>
  </mc:AlternateContent>
  <xr:revisionPtr revIDLastSave="0" documentId="13_ncr:1_{6690FE36-34EC-484D-89C8-3EB1E47A073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<sst xmlns="http://schemas.openxmlformats.org/spreadsheetml/2006/main" count="3165" uniqueCount="2700">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</sst>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C7" zoomScale="80" zoomScaleNormal="80"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185"/>
      <c r="I20" s="147" t="s">
        <v>1078</v>
      </c>
      <c r="J20" s="148" t="s">
        <v>1080</v>
      </c>
      <c r="K20" s="149">
        <v>1344702623</v>
      </c>
      <c r="L20" s="150"/>
      <c r="M20" s="150">
        <v>44561</v>
      </c>
      <c r="N20" s="133">
        <f>+(M20-L20)/30</f>
        <v>1485.3666666666666</v>
      </c>
      <c r="O20" s="136"/>
      <c r="U20" s="132"/>
      <c r="V20" s="105">
        <f ca="1">NOW()</f>
        <v>44199.853487384258</v>
      </c>
      <c r="W20" s="105">
        <f ca="1">NOW()</f>
        <v>44199.853487384258</v>
      </c>
    </row>
    <row r="21" spans="1:23" ht="30" customHeight="1" outlineLevel="1" x14ac:dyDescent="0.25">
      <c r="A21" s="9"/>
      <c r="B21" s="71"/>
      <c r="C21" s="5"/>
      <c r="D21" s="5"/>
      <c r="E21" s="5"/>
      <c r="F21" s="5"/>
      <c r="G21" s="5"/>
      <c r="H21" s="70"/>
      <c r="I21" s="147" t="s">
        <v>1078</v>
      </c>
      <c r="J21" s="148" t="s">
        <v>1080</v>
      </c>
      <c r="K21" s="149"/>
      <c r="L21" s="150"/>
      <c r="M21" s="150"/>
      <c r="N21" s="133">
        <f>+(M21-L21)/30</f>
        <v>0</v>
      </c>
      <c r="O21" s="137"/>
    </row>
    <row r="22" spans="1:23" ht="30" customHeight="1" outlineLevel="1" x14ac:dyDescent="0.25">
      <c r="A22" s="9"/>
      <c r="B22" s="71"/>
      <c r="C22" s="5"/>
      <c r="D22" s="5"/>
      <c r="E22" s="5"/>
      <c r="F22" s="5"/>
      <c r="G22" s="5"/>
      <c r="H22" s="70"/>
      <c r="I22" s="147" t="s">
        <v>1078</v>
      </c>
      <c r="J22" s="148" t="s">
        <v>1080</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PARA EL MEJORAMIENTO INTEGRAL DE LA CALIDAD DE VIDA DE LOS COLOMBIANOS CRUZANDO FRONTERAS</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2698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v>1313148929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0.01</v>
      </c>
      <c r="G179" s="163">
        <f>IF(F179&gt;0,SUM(E179+F179),"")</f>
        <v>0.03</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40341078.689999998</v>
      </c>
      <c r="F185" s="92"/>
      <c r="G185" s="93"/>
      <c r="H185" s="88"/>
      <c r="I185" s="90" t="s">
        <v>2627</v>
      </c>
      <c r="J185" s="164">
        <f>+SUM(M179:M183)</f>
        <v>0.03</v>
      </c>
      <c r="K185" s="201" t="s">
        <v>2628</v>
      </c>
      <c r="L185" s="201"/>
      <c r="M185" s="94">
        <f>+J185*(SUM(K20:K35))</f>
        <v>40341078.689999998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http://purl.org/dc/terms/"/>
    <ds:schemaRef ds:uri="http://schemas.microsoft.com/office/2006/documentManagement/types"/>
    <ds:schemaRef ds:uri="http://schemas.microsoft.com/office/infopath/2007/PartnerControls"/>
    <ds:schemaRef ds:uri="http://purl.org/dc/elements/1.1/"/>
    <ds:schemaRef ds:uri="a65d333d-5b59-4810-bc94-b80d9325abbc"/>
    <ds:schemaRef ds:uri="4fb10211-09fb-4e80-9f0b-184718d5d98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2021-01-04T01:28:17Z</cp:lastPrinted>
  <dcterms:created xsi:type="dcterms:W3CDTF">2020-10-14T21:57:42Z</dcterms:created>
  <dcterms:modified xsi:type="dcterms:W3CDTF">2021-01-04T01:29:24Z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